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61" windowWidth="13170" windowHeight="13680" activeTab="0"/>
  </bookViews>
  <sheets>
    <sheet name="Season Totals" sheetId="1" r:id="rId1"/>
    <sheet name="SEOAL#" sheetId="2" r:id="rId2"/>
    <sheet name="Lancaster" sheetId="3" r:id="rId3"/>
    <sheet name="@Pick.North" sheetId="4" r:id="rId4"/>
    <sheet name="Reynoldsburg" sheetId="5" r:id="rId5"/>
    <sheet name="@Jackson#" sheetId="6" r:id="rId6"/>
    <sheet name="Marietta#" sheetId="7" r:id="rId7"/>
    <sheet name="Gallipolis#" sheetId="8" r:id="rId8"/>
    <sheet name="@Warren#" sheetId="9" r:id="rId9"/>
    <sheet name="@Zanesville" sheetId="10" r:id="rId10"/>
    <sheet name="@Portsmouth#" sheetId="11" r:id="rId11"/>
    <sheet name="Chillicothe#" sheetId="12" r:id="rId12"/>
    <sheet name="TEMPLATE" sheetId="13" r:id="rId13"/>
  </sheets>
  <definedNames/>
  <calcPr fullCalcOnLoad="1"/>
</workbook>
</file>

<file path=xl/sharedStrings.xml><?xml version="1.0" encoding="utf-8"?>
<sst xmlns="http://schemas.openxmlformats.org/spreadsheetml/2006/main" count="2587" uniqueCount="312">
  <si>
    <t>gm</t>
  </si>
  <si>
    <t>Score by Quarters</t>
  </si>
  <si>
    <t>1Q</t>
  </si>
  <si>
    <t>2Q</t>
  </si>
  <si>
    <t>3Q</t>
  </si>
  <si>
    <t>4Q</t>
  </si>
  <si>
    <t>1H</t>
  </si>
  <si>
    <t>2H</t>
  </si>
  <si>
    <t>Totals</t>
  </si>
  <si>
    <t>Avg</t>
  </si>
  <si>
    <t>Logan</t>
  </si>
  <si>
    <t>Opponents</t>
  </si>
  <si>
    <t>Lanc</t>
  </si>
  <si>
    <t>PN</t>
  </si>
  <si>
    <t>Mar</t>
  </si>
  <si>
    <t>War</t>
  </si>
  <si>
    <t>Jax</t>
  </si>
  <si>
    <t>Chil</t>
  </si>
  <si>
    <t>First Downs</t>
  </si>
  <si>
    <t xml:space="preserve">   By rushing</t>
  </si>
  <si>
    <t xml:space="preserve">   By passing</t>
  </si>
  <si>
    <t xml:space="preserve">   By penalty</t>
  </si>
  <si>
    <t>Third downs</t>
  </si>
  <si>
    <t>Third down conversions</t>
  </si>
  <si>
    <t>Third down percentage</t>
  </si>
  <si>
    <t>Fourth downs</t>
  </si>
  <si>
    <t>Fourth down conversions</t>
  </si>
  <si>
    <t>Fourth down percentage</t>
  </si>
  <si>
    <t>Offensive Plays</t>
  </si>
  <si>
    <t>Rushing Attempts</t>
  </si>
  <si>
    <t>Rushing Yards</t>
  </si>
  <si>
    <t>Passing Yards</t>
  </si>
  <si>
    <t>Total Yards</t>
  </si>
  <si>
    <t>Pass Completions</t>
  </si>
  <si>
    <t>Pass Attempts</t>
  </si>
  <si>
    <t>Passes Had Intercepted</t>
  </si>
  <si>
    <t>Punts</t>
  </si>
  <si>
    <t>Punting Yards</t>
  </si>
  <si>
    <t>Punting Average</t>
  </si>
  <si>
    <t>Fumbles</t>
  </si>
  <si>
    <t>Fumbles Lost</t>
  </si>
  <si>
    <t>Penalties</t>
  </si>
  <si>
    <t>Penalty Yards</t>
  </si>
  <si>
    <t>Time of Possession</t>
  </si>
  <si>
    <t>00-00</t>
  </si>
  <si>
    <t>Rushing</t>
  </si>
  <si>
    <t>Att</t>
  </si>
  <si>
    <t>Yds</t>
  </si>
  <si>
    <t>Lg</t>
  </si>
  <si>
    <t>TD</t>
  </si>
  <si>
    <t>Passing</t>
  </si>
  <si>
    <t>Com</t>
  </si>
  <si>
    <t>Int</t>
  </si>
  <si>
    <t>Pct.</t>
  </si>
  <si>
    <t>Y/A</t>
  </si>
  <si>
    <t>Receiving</t>
  </si>
  <si>
    <t>Rec</t>
  </si>
  <si>
    <t>Scoring</t>
  </si>
  <si>
    <t>Rus</t>
  </si>
  <si>
    <t>Ret</t>
  </si>
  <si>
    <t>XP1</t>
  </si>
  <si>
    <t>XP2</t>
  </si>
  <si>
    <t>FG</t>
  </si>
  <si>
    <t>S</t>
  </si>
  <si>
    <t>Pts</t>
  </si>
  <si>
    <t>Kicking</t>
  </si>
  <si>
    <t>XP</t>
  </si>
  <si>
    <t>XPA</t>
  </si>
  <si>
    <t>FGA</t>
  </si>
  <si>
    <t>Field goals</t>
  </si>
  <si>
    <t>Kickoff Returns</t>
  </si>
  <si>
    <t>Punt Returns</t>
  </si>
  <si>
    <t>Interceptions</t>
  </si>
  <si>
    <t>Punting</t>
  </si>
  <si>
    <t>Defense</t>
  </si>
  <si>
    <t>Solo</t>
  </si>
  <si>
    <t>Asst</t>
  </si>
  <si>
    <t>Total</t>
  </si>
  <si>
    <t>Sack</t>
  </si>
  <si>
    <t>TFL</t>
  </si>
  <si>
    <t>PBU</t>
  </si>
  <si>
    <t>CF</t>
  </si>
  <si>
    <t>FR</t>
  </si>
  <si>
    <t>Field Goals</t>
  </si>
  <si>
    <t>KO Returns</t>
  </si>
  <si>
    <t>KOR</t>
  </si>
  <si>
    <t>PR</t>
  </si>
  <si>
    <t>INT</t>
  </si>
  <si>
    <t>No</t>
  </si>
  <si>
    <t>Lancaster</t>
  </si>
  <si>
    <t>Team Statistics</t>
  </si>
  <si>
    <t>LOG</t>
  </si>
  <si>
    <t>LAN</t>
  </si>
  <si>
    <t>Final Score</t>
  </si>
  <si>
    <t>SCORING SUMMARY</t>
  </si>
  <si>
    <t>Pickerington North</t>
  </si>
  <si>
    <t>Gallipolis</t>
  </si>
  <si>
    <t>GAL</t>
  </si>
  <si>
    <t>Zanesville</t>
  </si>
  <si>
    <t>ZAN</t>
  </si>
  <si>
    <t>Marietta</t>
  </si>
  <si>
    <t>MAR</t>
  </si>
  <si>
    <t>Warren</t>
  </si>
  <si>
    <t>WAR</t>
  </si>
  <si>
    <t>Jackson</t>
  </si>
  <si>
    <t>JAX</t>
  </si>
  <si>
    <t>Chillicothe</t>
  </si>
  <si>
    <t>CHI</t>
  </si>
  <si>
    <t>TBD</t>
  </si>
  <si>
    <t>BK</t>
  </si>
  <si>
    <t>SCORE BY QUARTERS</t>
  </si>
  <si>
    <t>LOGAN TEAM STATS</t>
  </si>
  <si>
    <t>OPP TEAM STATS</t>
  </si>
  <si>
    <t>Rey</t>
  </si>
  <si>
    <t>Gal</t>
  </si>
  <si>
    <t>Zan</t>
  </si>
  <si>
    <t>Por</t>
  </si>
  <si>
    <t>Lancaster at Logan 8-27-10</t>
  </si>
  <si>
    <t>FGM</t>
  </si>
  <si>
    <t>Reynoldsburg</t>
  </si>
  <si>
    <t>Portsmouth</t>
  </si>
  <si>
    <t>Opponent</t>
  </si>
  <si>
    <t>OPP</t>
  </si>
  <si>
    <t>Logan at Pickerington North 9-3-10</t>
  </si>
  <si>
    <t>Reynoldsburg at Logan 9-10-10</t>
  </si>
  <si>
    <t>REY</t>
  </si>
  <si>
    <t>Logan at Jackson 9-17-10</t>
  </si>
  <si>
    <t>Marietta at Logan 9-24-10</t>
  </si>
  <si>
    <t>Gallipolis at Logan 10-1-10</t>
  </si>
  <si>
    <t>Logan at Warren 10-8-10</t>
  </si>
  <si>
    <t>Logan at Zanesville 10-15-10</t>
  </si>
  <si>
    <t>Logan at Portsmouth 10-22-10</t>
  </si>
  <si>
    <t>POR</t>
  </si>
  <si>
    <t>Chillicothe at Logan 10-29-10</t>
  </si>
  <si>
    <t>TBD at/vs. Logan 00-00-00</t>
  </si>
  <si>
    <t>26-34</t>
  </si>
  <si>
    <t>21-26</t>
  </si>
  <si>
    <t>Brandon Graham</t>
  </si>
  <si>
    <t>t45</t>
  </si>
  <si>
    <t>Jordan Jurgensmier</t>
  </si>
  <si>
    <t>Dylan Cavinee</t>
  </si>
  <si>
    <t>Cory McCarty</t>
  </si>
  <si>
    <t>(Team)</t>
  </si>
  <si>
    <t>t33</t>
  </si>
  <si>
    <t>Isaac Lindsey</t>
  </si>
  <si>
    <t>Nate Poling</t>
  </si>
  <si>
    <t>Kelly Long</t>
  </si>
  <si>
    <t>Derek Montgomery</t>
  </si>
  <si>
    <t>28G</t>
  </si>
  <si>
    <t>29G</t>
  </si>
  <si>
    <t>Logan: Derek Montgomery 28-yard field goal, 6:30, 1Q</t>
  </si>
  <si>
    <t>Lancaster: Christian Long 27 run (kick failed), 2:07, 1Q</t>
  </si>
  <si>
    <t>Lancaster: Long 12 run (Zach Daugherty kick), 7:51, 2Q</t>
  </si>
  <si>
    <t>Lancaster: Connor Smith 28 pass from Nolan Flowers (Daugherty kick), 2:53, 2Q</t>
  </si>
  <si>
    <t>Lancaster: Daugherty 29 field goal, 0:01, 2Q</t>
  </si>
  <si>
    <t>Logan: Brandon Graham 2 run (Montgomery kick), 2:58, 3Q</t>
  </si>
  <si>
    <t>Lancaster: Justin Sharp 33 pass from Smith (Daugherty kick), 8:26, 4Q</t>
  </si>
  <si>
    <t>Logan: Jordan Jurgensmier 1 run (Montgomery kick), 3:34, 4Q</t>
  </si>
  <si>
    <t>Lancaster: Brandon Meadows 36 run (Daugherty kick), 2:17, 4Q</t>
  </si>
  <si>
    <t>Logan: Graham 45 run (Montgomery kick), 1:24, 4Q</t>
  </si>
  <si>
    <t>n/a</t>
  </si>
  <si>
    <t>Kermit Berry</t>
  </si>
  <si>
    <t>Jordan Sharb</t>
  </si>
  <si>
    <t>Branson Sheets</t>
  </si>
  <si>
    <t>Brian Cook</t>
  </si>
  <si>
    <t>Rusty Knece</t>
  </si>
  <si>
    <t>Tyler Dement</t>
  </si>
  <si>
    <t>Jacob Hood</t>
  </si>
  <si>
    <t>Tim King</t>
  </si>
  <si>
    <t>Nathan Chandler</t>
  </si>
  <si>
    <t>Paul Wesselhoeft</t>
  </si>
  <si>
    <t>22-56</t>
  </si>
  <si>
    <t>25-04</t>
  </si>
  <si>
    <t>34G</t>
  </si>
  <si>
    <t>36G</t>
  </si>
  <si>
    <t>t29</t>
  </si>
  <si>
    <t>PN: Zach Olszewski 16 run (Tyler Ebright kick), 5:58, 1Q</t>
  </si>
  <si>
    <t>Logan: Derek Montgomery 34 field goal, 0:42.7, 1Q</t>
  </si>
  <si>
    <t>PN: Ebright 36 field goal, 5:09, 3Q</t>
  </si>
  <si>
    <t>PN: Tony Traylor 29 interception return (Ebright kick), 4:56, 3Q</t>
  </si>
  <si>
    <t>PN: Devin Lomax 16 pass from Olszewski (Ebright kick), 8:09, 2Q</t>
  </si>
  <si>
    <t>Danny Koska</t>
  </si>
  <si>
    <t>Austin Wyrick</t>
  </si>
  <si>
    <t>Josh Fridley</t>
  </si>
  <si>
    <t>Sean Wotring</t>
  </si>
  <si>
    <t>Garrett Tutwiler</t>
  </si>
  <si>
    <t>Kenny Simpson</t>
  </si>
  <si>
    <t>Alex Schneider</t>
  </si>
  <si>
    <t>Coy Blair</t>
  </si>
  <si>
    <t>24-30</t>
  </si>
  <si>
    <t>23-30</t>
  </si>
  <si>
    <t>Justin Moore</t>
  </si>
  <si>
    <t>t90</t>
  </si>
  <si>
    <t>(Team-blocked)</t>
  </si>
  <si>
    <t>t31</t>
  </si>
  <si>
    <t>23G</t>
  </si>
  <si>
    <t>Logan: Jordan Jurgensmier 4 run (Derek Montgomery kick), :03.2, 2Q</t>
  </si>
  <si>
    <t>Reynoldsburg: Joseph Ross 31 pass from Gibson (Kaleb Wilson kick), 11:50, 2Q</t>
  </si>
  <si>
    <t>Reynoldsburg: Tailon Grace 11 run (Wilson kick), 1:16, 2Q</t>
  </si>
  <si>
    <t>Reynoldsburg: Stanley Peterson 90 kickoff return (Wilson kick), 11:43, 3Q</t>
  </si>
  <si>
    <t>Reynoldsburg: safety, ball snapped out of end zone, 10:48, 3Q</t>
  </si>
  <si>
    <t>Reynoldsburg: Wilson 23 field goal, 5:49, 3Q</t>
  </si>
  <si>
    <t>Reynoldsburg: Gibson 28 run (Wilson kick), 2:46, 3Q</t>
  </si>
  <si>
    <t>Reynoldsburg: Grace 3 run (kick failed), 11:54, 4Q</t>
  </si>
  <si>
    <t>Reynoldsburg: Mykel Bennett 12 run (C.J. Gibson run), 9:31, 1Q</t>
  </si>
  <si>
    <t>Travis Davis</t>
  </si>
  <si>
    <t>Aaron Wolfe</t>
  </si>
  <si>
    <t>Brian Sellards</t>
  </si>
  <si>
    <t>24-46</t>
  </si>
  <si>
    <t>23-14</t>
  </si>
  <si>
    <t>t57</t>
  </si>
  <si>
    <t>t58</t>
  </si>
  <si>
    <t>t4</t>
  </si>
  <si>
    <t>Michael Simpson</t>
  </si>
  <si>
    <t>Jackson: Klay Arthur 57 run (kick failed), 7:02, 1Q</t>
  </si>
  <si>
    <t>Jackson: Arthur 58 pass from Kip Winchester (Winchester run), 3:40, 1Q</t>
  </si>
  <si>
    <t>Jackson: Morgan Landrum 32 pass from Winchester (Luke Eisnaugle kick), 1:40, 1Q</t>
  </si>
  <si>
    <t>Logan: Jordan Jurgensmier 1 run (Derek Montgomery kick), 8:18, 2Q</t>
  </si>
  <si>
    <t>Jackson: Arthur 14 run (Eisnaugle kick), 2:36, 2Q</t>
  </si>
  <si>
    <t>Logan: Kenny Simpson 4 pass from Jurgensmier (Montgomery kick), 9:01, 3Q</t>
  </si>
  <si>
    <t>Logan: Jurgensmier 1 run (Montgomery kick), 3:32, 3Q</t>
  </si>
  <si>
    <t>Jackson: Winchester 1 run (Eisnaugle kick), 3:12, 3Q</t>
  </si>
  <si>
    <t>Jackson: Landrum 55 pass from Winchester (Eisnaugle kick), 11:49, 4Q</t>
  </si>
  <si>
    <t>Jackson: Arthur 8 pass from Winchester (Eisnaugle kick), 3:59, 4Q</t>
  </si>
  <si>
    <t>Logan: Cory McCarty 1 run (Montgomery kick), 8:54, 4Q</t>
  </si>
  <si>
    <t>Logan: Dylan Cavinee 1 run (kick failed), 3:27, 3Q</t>
  </si>
  <si>
    <t>Logan: Jordan Jurgensmier 1 run (Derek Montgomery kick), 41.6, 4Q</t>
  </si>
  <si>
    <t>15-36</t>
  </si>
  <si>
    <t>32-24</t>
  </si>
  <si>
    <t>37NG</t>
  </si>
  <si>
    <t>NONE</t>
  </si>
  <si>
    <t>Isaac Lindsay</t>
  </si>
  <si>
    <t>17-47</t>
  </si>
  <si>
    <t>30-13</t>
  </si>
  <si>
    <t>t80</t>
  </si>
  <si>
    <t>24G</t>
  </si>
  <si>
    <t>t24</t>
  </si>
  <si>
    <t>21G, 30G</t>
  </si>
  <si>
    <t>Gallipolis: Tyler Hannon 21-yard field goal, 6:41, 1Q</t>
  </si>
  <si>
    <t>Logan: Dylan Cavinee 90 kickoff return (Derek Montgomery kick), 6:27, 1Q</t>
  </si>
  <si>
    <t>Gallipolis: Austin Wilson 80 pass from Ethan Moore (Hannon kick), 5:20, 1Q</t>
  </si>
  <si>
    <t>Logan: Montgomery 24 field goal, 8:02, 2Q</t>
  </si>
  <si>
    <t>Gallipolis: Wilson 1 run (Hannon kick), 4:07, 2Q</t>
  </si>
  <si>
    <t>Gallipolis: Brandon Taylor 9 run (Hannon kick), 0:15.8, 2Q</t>
  </si>
  <si>
    <t>Logan: Isaac Lindsey 24 pass from Jordan Jurgensmier (Montgomery kick), 9:58, 3Q</t>
  </si>
  <si>
    <t>Gallipolis: Hannon 30 field goal, 10:38, 4Q</t>
  </si>
  <si>
    <t>Gallipolis: Wilson 10 run (Hannon kick), 5:50, 4Q</t>
  </si>
  <si>
    <t>Gallipolis: Wilson 31 run (Hannon kick), 0:38.7, 4Q</t>
  </si>
  <si>
    <t>Gaven Jourdan</t>
  </si>
  <si>
    <t>30-10</t>
  </si>
  <si>
    <t>17-50</t>
  </si>
  <si>
    <t>34G, 27G, 30B</t>
  </si>
  <si>
    <t>39G</t>
  </si>
  <si>
    <t>Logan: Derek Montgomery 34-yard field goal, 6:58, 1Q</t>
  </si>
  <si>
    <t>Warren: Grant Venham 55 fumble return (Chas Miller kick), 2:24, 1Q</t>
  </si>
  <si>
    <t>Logan: Montgomery 27 field goal, 7:24, 2Q</t>
  </si>
  <si>
    <t>Warren: Miller 39 field goal, 2:57, 2Q</t>
  </si>
  <si>
    <t>Logan: Safety, Warren snap from center went over quarterback's head and was kicked through end zone, 5:20, 3Q</t>
  </si>
  <si>
    <t>Logan: Nate Poling 2 pass from Jordan Jurgensmier (Montgomery kick), 7:53, 4Q</t>
  </si>
  <si>
    <t>t2</t>
  </si>
  <si>
    <t>Zanesville: Braily Blair 3-yard run (kick blocked), 8:18, 1Q</t>
  </si>
  <si>
    <t>Logan: Derek Montgomery 44 field goal, 10:22, 2Q</t>
  </si>
  <si>
    <t>Zanesville: Blair 38 run (run failed), 8:30, 2Q</t>
  </si>
  <si>
    <t>Zanesville: J.T. McFarland 12 run (pass failed), 4:14, 2Q</t>
  </si>
  <si>
    <t>Logan: Isaac Lindsey 7 pass from Kelly Long (Montgomery kick), 9:30, 3Q</t>
  </si>
  <si>
    <t>Zanesville: Blair 2 run (Peyton Norris kick), 6:21, 3Q</t>
  </si>
  <si>
    <t>Zanesville: Ian McFarland 22 interception return (Norris kick), 0:35, 3Q</t>
  </si>
  <si>
    <t>Zanesville: Talen Hutchison 3 run (Norris kick), 1:08, 4Q</t>
  </si>
  <si>
    <t>26-55</t>
  </si>
  <si>
    <t>21-05</t>
  </si>
  <si>
    <t>44G</t>
  </si>
  <si>
    <t>26-00</t>
  </si>
  <si>
    <t>22-00</t>
  </si>
  <si>
    <t>t48</t>
  </si>
  <si>
    <t>23NG, 40G</t>
  </si>
  <si>
    <t>Logan: Cory McCarty 48 run (kick failed), 3:43, 1Q</t>
  </si>
  <si>
    <t>Portsmouth: Jonathan Royster 27 pass from Mason Jordan (Nate Newton kick), 0:37.3, 1Q</t>
  </si>
  <si>
    <t>Logan: McCarty 4 run (Jordan Jurgensmier run), 4:30, 2Q</t>
  </si>
  <si>
    <t>Logan: McCarty 3 run (Derek Montgomery kick), 8:13, 3Q</t>
  </si>
  <si>
    <t>Portsmouth: L.J. Adams 29 pass from Jordan (Newton kick), 0:37, 3Q</t>
  </si>
  <si>
    <t>Logan: Montgomery 40 field goal, 8:44, 4Q</t>
  </si>
  <si>
    <t>Logan: McCarty 37 run (Montgomery kick), 6:49, 4Q</t>
  </si>
  <si>
    <t>Portsmouth: Jordan 14 run (Newton kick), 5:56, 4Q</t>
  </si>
  <si>
    <t>Portsmouth: Wayne Evans 11 pass from Jordan (Newton kick), 2:22, 4Q</t>
  </si>
  <si>
    <t>Final 2010 Logan Chieftains Football Team Statistics (3-7)</t>
  </si>
  <si>
    <t>22-08</t>
  </si>
  <si>
    <t>237-22</t>
  </si>
  <si>
    <t>23-44</t>
  </si>
  <si>
    <t>25-52</t>
  </si>
  <si>
    <t>242-38</t>
  </si>
  <si>
    <t>24-16</t>
  </si>
  <si>
    <t>Final 2010 Logan Chieftains Football Individual Statistics (3-7)</t>
  </si>
  <si>
    <t>G 24, 27, 28, 34, 34, 40, 40, 44; NG 23, 30B</t>
  </si>
  <si>
    <t>G 21, 23, 29, 30, 36, 39; NG 37, 37, 39</t>
  </si>
  <si>
    <t>Final 2010 Logan SEOAL Team Stats (3-3)</t>
  </si>
  <si>
    <t>Final 2010 Logan SEOAL Individual Stats (3-3)</t>
  </si>
  <si>
    <t>136-27</t>
  </si>
  <si>
    <t>22-45</t>
  </si>
  <si>
    <t>151-33</t>
  </si>
  <si>
    <t>25-15</t>
  </si>
  <si>
    <t>G 24, 27, 34, 40, 40; NG 23, 30B</t>
  </si>
  <si>
    <t>G 21, 30, 39; NG 37, 39</t>
  </si>
  <si>
    <t>t30</t>
  </si>
  <si>
    <t>t22</t>
  </si>
  <si>
    <t>40G</t>
  </si>
  <si>
    <t>39NG</t>
  </si>
  <si>
    <t>Chillicothe: Max Corcoran 1 run (Dylan Osborne kick), 3:01, 1Q</t>
  </si>
  <si>
    <t>Logan: Isaac Lindsey 30 pass from Jordan Jurgensmier (Derek Montgomery kick), 11:54, 2Q</t>
  </si>
  <si>
    <t>Logan: Dylan Cavinee 2 run (Gaven Jourdan run), 9:23, 2Q</t>
  </si>
  <si>
    <t>Logan: Montgomery 40 field goal, 1:09, 2Q</t>
  </si>
  <si>
    <t>Chillicothe: Brandon Whittaker 22 pass from Corcoran (Osborne kick), 3:44, 3Q</t>
  </si>
  <si>
    <t>Chillicothe: Corcoran 1 run (Osborne kick), 8:27, 4Q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</si>
</sst>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2"/>
    </font>
    <font>
      <b/>
      <i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64" fontId="1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1" fontId="0" fillId="0" borderId="11" xfId="0" applyNumberFormat="1" applyBorder="1" applyAlignment="1">
      <alignment horizontal="right"/>
    </xf>
    <xf numFmtId="1" fontId="0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164" fontId="2" fillId="0" borderId="10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64" fontId="3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2"/>
  <sheetViews>
    <sheetView tabSelected="1" zoomScale="150" zoomScaleNormal="150" zoomScalePageLayoutView="0" workbookViewId="0" topLeftCell="A1">
      <selection activeCell="B3" sqref="B3"/>
    </sheetView>
  </sheetViews>
  <sheetFormatPr defaultColWidth="9.140625" defaultRowHeight="12.75"/>
  <cols>
    <col min="1" max="1" width="21.57421875" style="0" customWidth="1"/>
    <col min="2" max="2" width="5.7109375" style="1" customWidth="1"/>
    <col min="3" max="9" width="5.57421875" style="1" customWidth="1"/>
    <col min="10" max="10" width="5.7109375" style="1" customWidth="1"/>
    <col min="11" max="13" width="5.57421875" style="1" customWidth="1"/>
    <col min="14" max="14" width="6.57421875" style="1" customWidth="1"/>
    <col min="15" max="15" width="6.421875" style="1" customWidth="1"/>
  </cols>
  <sheetData>
    <row r="1" spans="1:15" s="2" customFormat="1" ht="19.5" thickBot="1">
      <c r="A1" s="2" t="s">
        <v>284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>
        <v>10</v>
      </c>
      <c r="O1" s="4" t="s">
        <v>0</v>
      </c>
    </row>
    <row r="2" spans="1:15" s="52" customFormat="1" ht="12" thickTop="1">
      <c r="A2" s="49" t="s">
        <v>110</v>
      </c>
      <c r="B2" s="50" t="s">
        <v>2</v>
      </c>
      <c r="C2" s="50" t="s">
        <v>3</v>
      </c>
      <c r="D2" s="50" t="s">
        <v>4</v>
      </c>
      <c r="E2" s="50" t="s">
        <v>5</v>
      </c>
      <c r="F2" s="50"/>
      <c r="G2" s="50"/>
      <c r="H2" s="50" t="s">
        <v>6</v>
      </c>
      <c r="I2" s="50" t="s">
        <v>7</v>
      </c>
      <c r="J2" s="50"/>
      <c r="K2" s="50"/>
      <c r="L2" s="50"/>
      <c r="M2" s="50"/>
      <c r="N2" s="50" t="s">
        <v>8</v>
      </c>
      <c r="O2" s="50" t="s">
        <v>9</v>
      </c>
    </row>
    <row r="3" spans="1:15" s="7" customFormat="1" ht="12.75">
      <c r="A3" s="7" t="s">
        <v>10</v>
      </c>
      <c r="B3" s="8">
        <v>22</v>
      </c>
      <c r="C3" s="8">
        <v>49</v>
      </c>
      <c r="D3" s="8">
        <v>50</v>
      </c>
      <c r="E3" s="8">
        <v>45</v>
      </c>
      <c r="F3" s="8"/>
      <c r="G3" s="8"/>
      <c r="H3" s="8">
        <f>SUM(B3:C3)</f>
        <v>71</v>
      </c>
      <c r="I3" s="8">
        <f>SUM(D3:E3)</f>
        <v>95</v>
      </c>
      <c r="J3" s="8"/>
      <c r="K3" s="8"/>
      <c r="L3" s="8"/>
      <c r="M3" s="8"/>
      <c r="N3" s="8">
        <f>SUM(B3:K3)-H3-I3</f>
        <v>166</v>
      </c>
      <c r="O3" s="9">
        <f>SUM(N3)/(N1)</f>
        <v>16.6</v>
      </c>
    </row>
    <row r="4" spans="1:15" s="7" customFormat="1" ht="13.5" thickBot="1">
      <c r="A4" s="7" t="s">
        <v>11</v>
      </c>
      <c r="B4" s="8">
        <v>79</v>
      </c>
      <c r="C4" s="8">
        <v>74</v>
      </c>
      <c r="D4" s="8">
        <v>64</v>
      </c>
      <c r="E4" s="8">
        <v>79</v>
      </c>
      <c r="F4" s="8"/>
      <c r="G4" s="8"/>
      <c r="H4" s="8">
        <f>SUM(B4:C4)</f>
        <v>153</v>
      </c>
      <c r="I4" s="8">
        <f>SUM(D4:E4)</f>
        <v>143</v>
      </c>
      <c r="J4" s="8"/>
      <c r="K4" s="8"/>
      <c r="L4" s="8"/>
      <c r="M4" s="8"/>
      <c r="N4" s="8">
        <f>SUM(B4:K4)-H4-I4</f>
        <v>296</v>
      </c>
      <c r="O4" s="9">
        <f>SUM(N4)/(N1)</f>
        <v>29.6</v>
      </c>
    </row>
    <row r="5" spans="1:15" s="52" customFormat="1" ht="12" thickTop="1">
      <c r="A5" s="49" t="s">
        <v>111</v>
      </c>
      <c r="B5" s="50" t="s">
        <v>12</v>
      </c>
      <c r="C5" s="50" t="s">
        <v>13</v>
      </c>
      <c r="D5" s="50" t="s">
        <v>113</v>
      </c>
      <c r="E5" s="50" t="s">
        <v>16</v>
      </c>
      <c r="F5" s="50" t="s">
        <v>14</v>
      </c>
      <c r="G5" s="50" t="s">
        <v>114</v>
      </c>
      <c r="H5" s="50" t="s">
        <v>15</v>
      </c>
      <c r="I5" s="50" t="s">
        <v>115</v>
      </c>
      <c r="J5" s="50" t="s">
        <v>116</v>
      </c>
      <c r="K5" s="50" t="s">
        <v>17</v>
      </c>
      <c r="L5" s="50" t="s">
        <v>108</v>
      </c>
      <c r="M5" s="50" t="s">
        <v>108</v>
      </c>
      <c r="N5" s="50" t="s">
        <v>8</v>
      </c>
      <c r="O5" s="50" t="s">
        <v>9</v>
      </c>
    </row>
    <row r="6" spans="1:15" s="7" customFormat="1" ht="12.75">
      <c r="A6" s="7" t="s">
        <v>18</v>
      </c>
      <c r="B6" s="8">
        <f aca="true" t="shared" si="0" ref="B6:M6">SUM(B7:B9)</f>
        <v>15</v>
      </c>
      <c r="C6" s="8">
        <f t="shared" si="0"/>
        <v>11</v>
      </c>
      <c r="D6" s="8">
        <f t="shared" si="0"/>
        <v>12</v>
      </c>
      <c r="E6" s="8">
        <f t="shared" si="0"/>
        <v>16</v>
      </c>
      <c r="F6" s="8">
        <f t="shared" si="0"/>
        <v>6</v>
      </c>
      <c r="G6" s="8">
        <f t="shared" si="0"/>
        <v>9</v>
      </c>
      <c r="H6" s="8">
        <f t="shared" si="0"/>
        <v>20</v>
      </c>
      <c r="I6" s="8">
        <f t="shared" si="0"/>
        <v>12</v>
      </c>
      <c r="J6" s="8">
        <f t="shared" si="0"/>
        <v>20</v>
      </c>
      <c r="K6" s="8">
        <f t="shared" si="0"/>
        <v>12</v>
      </c>
      <c r="L6" s="8">
        <f t="shared" si="0"/>
        <v>0</v>
      </c>
      <c r="M6" s="8">
        <f t="shared" si="0"/>
        <v>0</v>
      </c>
      <c r="N6" s="8">
        <f aca="true" t="shared" si="1" ref="N6:N11">SUM(B6:M6)</f>
        <v>133</v>
      </c>
      <c r="O6" s="9">
        <f>SUM(N6)/(N1)</f>
        <v>13.3</v>
      </c>
    </row>
    <row r="7" spans="1:15" s="7" customFormat="1" ht="12.75">
      <c r="A7" s="7" t="s">
        <v>19</v>
      </c>
      <c r="B7" s="8">
        <v>9</v>
      </c>
      <c r="C7" s="8">
        <v>8</v>
      </c>
      <c r="D7" s="8">
        <v>3</v>
      </c>
      <c r="E7" s="8">
        <v>9</v>
      </c>
      <c r="F7" s="8">
        <v>6</v>
      </c>
      <c r="G7" s="8">
        <v>5</v>
      </c>
      <c r="H7" s="8">
        <v>11</v>
      </c>
      <c r="I7" s="8">
        <v>6</v>
      </c>
      <c r="J7" s="8">
        <v>16</v>
      </c>
      <c r="K7" s="8">
        <v>5</v>
      </c>
      <c r="L7" s="8">
        <v>0</v>
      </c>
      <c r="M7" s="8">
        <v>0</v>
      </c>
      <c r="N7" s="8">
        <f t="shared" si="1"/>
        <v>78</v>
      </c>
      <c r="O7" s="9">
        <f>SUM(N7)/(N1)</f>
        <v>7.8</v>
      </c>
    </row>
    <row r="8" spans="1:15" s="7" customFormat="1" ht="12.75">
      <c r="A8" s="7" t="s">
        <v>20</v>
      </c>
      <c r="B8" s="8">
        <v>4</v>
      </c>
      <c r="C8" s="8">
        <v>2</v>
      </c>
      <c r="D8" s="8">
        <v>8</v>
      </c>
      <c r="E8" s="8">
        <v>5</v>
      </c>
      <c r="F8" s="8">
        <v>0</v>
      </c>
      <c r="G8" s="8">
        <v>3</v>
      </c>
      <c r="H8" s="8">
        <v>8</v>
      </c>
      <c r="I8" s="8">
        <v>3</v>
      </c>
      <c r="J8" s="8">
        <v>4</v>
      </c>
      <c r="K8" s="8">
        <v>7</v>
      </c>
      <c r="L8" s="8">
        <v>0</v>
      </c>
      <c r="M8" s="8">
        <v>0</v>
      </c>
      <c r="N8" s="8">
        <f t="shared" si="1"/>
        <v>44</v>
      </c>
      <c r="O8" s="9">
        <f>SUM(N8)/(N1)</f>
        <v>4.4</v>
      </c>
    </row>
    <row r="9" spans="1:15" s="7" customFormat="1" ht="12.75">
      <c r="A9" s="7" t="s">
        <v>21</v>
      </c>
      <c r="B9" s="8">
        <v>2</v>
      </c>
      <c r="C9" s="8">
        <v>1</v>
      </c>
      <c r="D9" s="8">
        <v>1</v>
      </c>
      <c r="E9" s="8">
        <v>2</v>
      </c>
      <c r="F9" s="8">
        <v>0</v>
      </c>
      <c r="G9" s="8">
        <v>1</v>
      </c>
      <c r="H9" s="8">
        <v>1</v>
      </c>
      <c r="I9" s="8">
        <v>3</v>
      </c>
      <c r="J9" s="8">
        <v>0</v>
      </c>
      <c r="K9" s="8">
        <v>0</v>
      </c>
      <c r="L9" s="8">
        <v>0</v>
      </c>
      <c r="M9" s="8">
        <v>0</v>
      </c>
      <c r="N9" s="8">
        <f t="shared" si="1"/>
        <v>11</v>
      </c>
      <c r="O9" s="9">
        <f>SUM(N9)/(N1)</f>
        <v>1.1</v>
      </c>
    </row>
    <row r="10" spans="1:15" s="7" customFormat="1" ht="12.75">
      <c r="A10" s="7" t="s">
        <v>22</v>
      </c>
      <c r="B10" s="8">
        <v>16</v>
      </c>
      <c r="C10" s="8">
        <v>12</v>
      </c>
      <c r="D10" s="8">
        <v>14</v>
      </c>
      <c r="E10" s="8">
        <v>15</v>
      </c>
      <c r="F10" s="8">
        <v>8</v>
      </c>
      <c r="G10" s="8">
        <v>7</v>
      </c>
      <c r="H10" s="8">
        <v>13</v>
      </c>
      <c r="I10" s="8">
        <v>14</v>
      </c>
      <c r="J10" s="8">
        <v>13</v>
      </c>
      <c r="K10" s="8">
        <v>13</v>
      </c>
      <c r="L10" s="8">
        <v>0</v>
      </c>
      <c r="M10" s="8">
        <v>0</v>
      </c>
      <c r="N10" s="8">
        <f t="shared" si="1"/>
        <v>125</v>
      </c>
      <c r="O10" s="9">
        <f>SUM(N10)/(N1)</f>
        <v>12.5</v>
      </c>
    </row>
    <row r="11" spans="1:15" s="7" customFormat="1" ht="12.75">
      <c r="A11" s="7" t="s">
        <v>23</v>
      </c>
      <c r="B11" s="8">
        <v>8</v>
      </c>
      <c r="C11" s="8">
        <v>0</v>
      </c>
      <c r="D11" s="8">
        <v>5</v>
      </c>
      <c r="E11" s="8">
        <v>9</v>
      </c>
      <c r="F11" s="8">
        <v>3</v>
      </c>
      <c r="G11" s="8">
        <v>1</v>
      </c>
      <c r="H11" s="8">
        <v>4</v>
      </c>
      <c r="I11" s="8">
        <v>3</v>
      </c>
      <c r="J11" s="8">
        <v>5</v>
      </c>
      <c r="K11" s="8">
        <v>4</v>
      </c>
      <c r="L11" s="8">
        <v>0</v>
      </c>
      <c r="M11" s="8">
        <v>0</v>
      </c>
      <c r="N11" s="8">
        <f t="shared" si="1"/>
        <v>42</v>
      </c>
      <c r="O11" s="9">
        <f>SUM(N11)/(N1)</f>
        <v>4.2</v>
      </c>
    </row>
    <row r="12" spans="1:15" s="7" customFormat="1" ht="12.75">
      <c r="A12" s="7" t="s">
        <v>24</v>
      </c>
      <c r="B12" s="10">
        <f aca="true" t="shared" si="2" ref="B12:O12">SUM(B11)/(B10)</f>
        <v>0.5</v>
      </c>
      <c r="C12" s="10">
        <f t="shared" si="2"/>
        <v>0</v>
      </c>
      <c r="D12" s="10">
        <f t="shared" si="2"/>
        <v>0.35714285714285715</v>
      </c>
      <c r="E12" s="10">
        <f t="shared" si="2"/>
        <v>0.6</v>
      </c>
      <c r="F12" s="10">
        <f t="shared" si="2"/>
        <v>0.375</v>
      </c>
      <c r="G12" s="10">
        <f t="shared" si="2"/>
        <v>0.14285714285714285</v>
      </c>
      <c r="H12" s="10">
        <f t="shared" si="2"/>
        <v>0.3076923076923077</v>
      </c>
      <c r="I12" s="10">
        <f t="shared" si="2"/>
        <v>0.21428571428571427</v>
      </c>
      <c r="J12" s="10">
        <f t="shared" si="2"/>
        <v>0.38461538461538464</v>
      </c>
      <c r="K12" s="10">
        <f t="shared" si="2"/>
        <v>0.3076923076923077</v>
      </c>
      <c r="L12" s="10" t="e">
        <f t="shared" si="2"/>
        <v>#DIV/0!</v>
      </c>
      <c r="M12" s="10" t="e">
        <f t="shared" si="2"/>
        <v>#DIV/0!</v>
      </c>
      <c r="N12" s="10">
        <f t="shared" si="2"/>
        <v>0.336</v>
      </c>
      <c r="O12" s="10">
        <f t="shared" si="2"/>
        <v>0.336</v>
      </c>
    </row>
    <row r="13" spans="1:15" s="7" customFormat="1" ht="12.75">
      <c r="A13" s="7" t="s">
        <v>25</v>
      </c>
      <c r="B13" s="8">
        <v>2</v>
      </c>
      <c r="C13" s="8">
        <v>3</v>
      </c>
      <c r="D13" s="8">
        <v>1</v>
      </c>
      <c r="E13" s="8">
        <v>1</v>
      </c>
      <c r="F13" s="8">
        <v>0</v>
      </c>
      <c r="G13" s="8">
        <v>3</v>
      </c>
      <c r="H13" s="8">
        <v>4</v>
      </c>
      <c r="I13" s="8">
        <v>1</v>
      </c>
      <c r="J13" s="8">
        <v>2</v>
      </c>
      <c r="K13" s="8">
        <v>1</v>
      </c>
      <c r="L13" s="8">
        <v>0</v>
      </c>
      <c r="M13" s="8">
        <v>0</v>
      </c>
      <c r="N13" s="8">
        <f>SUM(B13:M13)</f>
        <v>18</v>
      </c>
      <c r="O13" s="9">
        <f>SUM(N13)/(N1)</f>
        <v>1.8</v>
      </c>
    </row>
    <row r="14" spans="1:15" s="7" customFormat="1" ht="12.75">
      <c r="A14" s="7" t="s">
        <v>26</v>
      </c>
      <c r="B14" s="8">
        <v>2</v>
      </c>
      <c r="C14" s="8">
        <v>1</v>
      </c>
      <c r="D14" s="8">
        <v>0</v>
      </c>
      <c r="E14" s="8">
        <v>1</v>
      </c>
      <c r="F14" s="8">
        <v>0</v>
      </c>
      <c r="G14" s="8">
        <v>1</v>
      </c>
      <c r="H14" s="8">
        <v>3</v>
      </c>
      <c r="I14" s="8">
        <v>0</v>
      </c>
      <c r="J14" s="8">
        <v>1</v>
      </c>
      <c r="K14" s="8">
        <v>1</v>
      </c>
      <c r="L14" s="8">
        <v>0</v>
      </c>
      <c r="M14" s="8">
        <v>0</v>
      </c>
      <c r="N14" s="8">
        <f>SUM(B14:M14)</f>
        <v>10</v>
      </c>
      <c r="O14" s="9">
        <f>SUM(N14)/(N1)</f>
        <v>1</v>
      </c>
    </row>
    <row r="15" spans="1:15" s="7" customFormat="1" ht="12.75">
      <c r="A15" s="7" t="s">
        <v>27</v>
      </c>
      <c r="B15" s="10">
        <f>SUM(B14)/(B13)</f>
        <v>1</v>
      </c>
      <c r="C15" s="10">
        <f>SUM(C14)/(C13)</f>
        <v>0.3333333333333333</v>
      </c>
      <c r="D15" s="10">
        <f>SUM(D14)/(D13)</f>
        <v>0</v>
      </c>
      <c r="E15" s="10">
        <f aca="true" t="shared" si="3" ref="E15:L15">SUM(E14)/(E13)</f>
        <v>1</v>
      </c>
      <c r="F15" s="10">
        <v>0</v>
      </c>
      <c r="G15" s="10">
        <f t="shared" si="3"/>
        <v>0.3333333333333333</v>
      </c>
      <c r="H15" s="10">
        <f t="shared" si="3"/>
        <v>0.75</v>
      </c>
      <c r="I15" s="10">
        <f t="shared" si="3"/>
        <v>0</v>
      </c>
      <c r="J15" s="10">
        <f t="shared" si="3"/>
        <v>0.5</v>
      </c>
      <c r="K15" s="10">
        <f t="shared" si="3"/>
        <v>1</v>
      </c>
      <c r="L15" s="10" t="e">
        <f t="shared" si="3"/>
        <v>#DIV/0!</v>
      </c>
      <c r="M15" s="10" t="e">
        <f>SUM(M14)/(M13)</f>
        <v>#DIV/0!</v>
      </c>
      <c r="N15" s="10">
        <f>SUM(N14)/(N13)</f>
        <v>0.5555555555555556</v>
      </c>
      <c r="O15" s="10">
        <f>SUM(O14)/(O13)</f>
        <v>0.5555555555555556</v>
      </c>
    </row>
    <row r="16" spans="1:15" s="7" customFormat="1" ht="12.75">
      <c r="A16" s="7" t="s">
        <v>28</v>
      </c>
      <c r="B16" s="8">
        <f aca="true" t="shared" si="4" ref="B16:M16">SUM(B17)+(B22)</f>
        <v>59</v>
      </c>
      <c r="C16" s="8">
        <f t="shared" si="4"/>
        <v>54</v>
      </c>
      <c r="D16" s="8">
        <f t="shared" si="4"/>
        <v>61</v>
      </c>
      <c r="E16" s="8">
        <f t="shared" si="4"/>
        <v>63</v>
      </c>
      <c r="F16" s="8">
        <f t="shared" si="4"/>
        <v>33</v>
      </c>
      <c r="G16" s="8">
        <f t="shared" si="4"/>
        <v>40</v>
      </c>
      <c r="H16" s="8">
        <f t="shared" si="4"/>
        <v>72</v>
      </c>
      <c r="I16" s="8">
        <f t="shared" si="4"/>
        <v>55</v>
      </c>
      <c r="J16" s="8">
        <f t="shared" si="4"/>
        <v>63</v>
      </c>
      <c r="K16" s="8">
        <f t="shared" si="4"/>
        <v>58</v>
      </c>
      <c r="L16" s="8">
        <f t="shared" si="4"/>
        <v>0</v>
      </c>
      <c r="M16" s="8">
        <f t="shared" si="4"/>
        <v>0</v>
      </c>
      <c r="N16" s="8">
        <f aca="true" t="shared" si="5" ref="N16:N25">SUM(B16:M16)</f>
        <v>558</v>
      </c>
      <c r="O16" s="9">
        <f>SUM(N16)/(N1)</f>
        <v>55.8</v>
      </c>
    </row>
    <row r="17" spans="1:15" s="7" customFormat="1" ht="12.75">
      <c r="A17" s="7" t="s">
        <v>29</v>
      </c>
      <c r="B17" s="8">
        <v>36</v>
      </c>
      <c r="C17" s="8">
        <v>29</v>
      </c>
      <c r="D17" s="8">
        <v>29</v>
      </c>
      <c r="E17" s="8">
        <v>41</v>
      </c>
      <c r="F17" s="8">
        <v>23</v>
      </c>
      <c r="G17" s="8">
        <v>29</v>
      </c>
      <c r="H17" s="8">
        <v>45</v>
      </c>
      <c r="I17" s="8">
        <v>36</v>
      </c>
      <c r="J17" s="8">
        <v>51</v>
      </c>
      <c r="K17" s="8">
        <v>31</v>
      </c>
      <c r="L17" s="8">
        <v>0</v>
      </c>
      <c r="M17" s="8">
        <v>0</v>
      </c>
      <c r="N17" s="8">
        <f t="shared" si="5"/>
        <v>350</v>
      </c>
      <c r="O17" s="9">
        <f>SUM(N17)/(N1)</f>
        <v>35</v>
      </c>
    </row>
    <row r="18" spans="1:15" s="7" customFormat="1" ht="12.75">
      <c r="A18" s="7" t="s">
        <v>30</v>
      </c>
      <c r="B18" s="8">
        <v>188</v>
      </c>
      <c r="C18" s="8">
        <v>85</v>
      </c>
      <c r="D18" s="8">
        <v>57</v>
      </c>
      <c r="E18" s="8">
        <v>146</v>
      </c>
      <c r="F18" s="8">
        <v>164</v>
      </c>
      <c r="G18" s="8">
        <v>116</v>
      </c>
      <c r="H18" s="8">
        <v>152</v>
      </c>
      <c r="I18" s="8">
        <v>83</v>
      </c>
      <c r="J18" s="8">
        <v>272</v>
      </c>
      <c r="K18" s="8">
        <v>78</v>
      </c>
      <c r="L18" s="8">
        <v>0</v>
      </c>
      <c r="M18" s="8">
        <v>0</v>
      </c>
      <c r="N18" s="8">
        <f t="shared" si="5"/>
        <v>1341</v>
      </c>
      <c r="O18" s="9">
        <f>SUM(N18)/(N1)</f>
        <v>134.1</v>
      </c>
    </row>
    <row r="19" spans="1:15" s="7" customFormat="1" ht="12.75">
      <c r="A19" s="7" t="s">
        <v>31</v>
      </c>
      <c r="B19" s="8">
        <v>68</v>
      </c>
      <c r="C19" s="8">
        <v>55</v>
      </c>
      <c r="D19" s="8">
        <v>134</v>
      </c>
      <c r="E19" s="8">
        <v>151</v>
      </c>
      <c r="F19" s="8">
        <v>25</v>
      </c>
      <c r="G19" s="8">
        <v>63</v>
      </c>
      <c r="H19" s="8">
        <v>161</v>
      </c>
      <c r="I19" s="8">
        <v>90</v>
      </c>
      <c r="J19" s="8">
        <v>47</v>
      </c>
      <c r="K19" s="8">
        <v>118</v>
      </c>
      <c r="L19" s="8">
        <v>0</v>
      </c>
      <c r="M19" s="8">
        <v>0</v>
      </c>
      <c r="N19" s="8">
        <f t="shared" si="5"/>
        <v>912</v>
      </c>
      <c r="O19" s="9">
        <f>SUM(N19)/(N1)</f>
        <v>91.2</v>
      </c>
    </row>
    <row r="20" spans="1:15" s="7" customFormat="1" ht="12.75">
      <c r="A20" s="7" t="s">
        <v>32</v>
      </c>
      <c r="B20" s="8">
        <f aca="true" t="shared" si="6" ref="B20:M20">SUM(B18)+(B19)</f>
        <v>256</v>
      </c>
      <c r="C20" s="8">
        <f t="shared" si="6"/>
        <v>140</v>
      </c>
      <c r="D20" s="8">
        <f t="shared" si="6"/>
        <v>191</v>
      </c>
      <c r="E20" s="8">
        <f t="shared" si="6"/>
        <v>297</v>
      </c>
      <c r="F20" s="8">
        <f t="shared" si="6"/>
        <v>189</v>
      </c>
      <c r="G20" s="8">
        <f t="shared" si="6"/>
        <v>179</v>
      </c>
      <c r="H20" s="8">
        <f t="shared" si="6"/>
        <v>313</v>
      </c>
      <c r="I20" s="8">
        <f t="shared" si="6"/>
        <v>173</v>
      </c>
      <c r="J20" s="8">
        <f t="shared" si="6"/>
        <v>319</v>
      </c>
      <c r="K20" s="8">
        <f t="shared" si="6"/>
        <v>196</v>
      </c>
      <c r="L20" s="8">
        <f t="shared" si="6"/>
        <v>0</v>
      </c>
      <c r="M20" s="8">
        <f t="shared" si="6"/>
        <v>0</v>
      </c>
      <c r="N20" s="8">
        <f t="shared" si="5"/>
        <v>2253</v>
      </c>
      <c r="O20" s="9">
        <f>SUM(N20)/(N1)</f>
        <v>225.3</v>
      </c>
    </row>
    <row r="21" spans="1:15" s="7" customFormat="1" ht="12.75">
      <c r="A21" s="7" t="s">
        <v>33</v>
      </c>
      <c r="B21" s="8">
        <v>10</v>
      </c>
      <c r="C21" s="8">
        <v>8</v>
      </c>
      <c r="D21" s="8">
        <v>15</v>
      </c>
      <c r="E21" s="8">
        <v>14</v>
      </c>
      <c r="F21" s="8">
        <v>5</v>
      </c>
      <c r="G21" s="8">
        <v>5</v>
      </c>
      <c r="H21" s="8">
        <v>16</v>
      </c>
      <c r="I21" s="8">
        <v>5</v>
      </c>
      <c r="J21" s="8">
        <v>6</v>
      </c>
      <c r="K21" s="8">
        <v>14</v>
      </c>
      <c r="L21" s="8">
        <v>0</v>
      </c>
      <c r="M21" s="8">
        <v>0</v>
      </c>
      <c r="N21" s="8">
        <f t="shared" si="5"/>
        <v>98</v>
      </c>
      <c r="O21" s="9">
        <f>SUM(N21)/(N1)</f>
        <v>9.8</v>
      </c>
    </row>
    <row r="22" spans="1:15" s="7" customFormat="1" ht="12.75">
      <c r="A22" s="7" t="s">
        <v>34</v>
      </c>
      <c r="B22" s="8">
        <v>23</v>
      </c>
      <c r="C22" s="8">
        <v>25</v>
      </c>
      <c r="D22" s="8">
        <v>32</v>
      </c>
      <c r="E22" s="8">
        <v>22</v>
      </c>
      <c r="F22" s="8">
        <v>10</v>
      </c>
      <c r="G22" s="8">
        <v>11</v>
      </c>
      <c r="H22" s="8">
        <v>27</v>
      </c>
      <c r="I22" s="8">
        <v>19</v>
      </c>
      <c r="J22" s="8">
        <v>12</v>
      </c>
      <c r="K22" s="8">
        <v>27</v>
      </c>
      <c r="L22" s="8">
        <v>0</v>
      </c>
      <c r="M22" s="8">
        <v>0</v>
      </c>
      <c r="N22" s="8">
        <f t="shared" si="5"/>
        <v>208</v>
      </c>
      <c r="O22" s="9">
        <f>SUM(N22)/(N1)</f>
        <v>20.8</v>
      </c>
    </row>
    <row r="23" spans="1:15" s="7" customFormat="1" ht="12.75">
      <c r="A23" s="7" t="s">
        <v>35</v>
      </c>
      <c r="B23" s="8">
        <v>1</v>
      </c>
      <c r="C23" s="8">
        <v>1</v>
      </c>
      <c r="D23" s="8">
        <v>3</v>
      </c>
      <c r="E23" s="8">
        <v>2</v>
      </c>
      <c r="F23" s="8">
        <v>0</v>
      </c>
      <c r="G23" s="8">
        <v>1</v>
      </c>
      <c r="H23" s="8">
        <v>0</v>
      </c>
      <c r="I23" s="8">
        <v>3</v>
      </c>
      <c r="J23" s="8">
        <v>2</v>
      </c>
      <c r="K23" s="8">
        <v>2</v>
      </c>
      <c r="L23" s="8">
        <v>0</v>
      </c>
      <c r="M23" s="8">
        <v>0</v>
      </c>
      <c r="N23" s="8">
        <f t="shared" si="5"/>
        <v>15</v>
      </c>
      <c r="O23" s="9">
        <f>SUM(N23)/(N1)</f>
        <v>1.5</v>
      </c>
    </row>
    <row r="24" spans="1:15" s="7" customFormat="1" ht="12.75">
      <c r="A24" s="7" t="s">
        <v>36</v>
      </c>
      <c r="B24" s="8">
        <v>4</v>
      </c>
      <c r="C24" s="8">
        <v>8</v>
      </c>
      <c r="D24" s="8">
        <v>5</v>
      </c>
      <c r="E24" s="8">
        <v>4</v>
      </c>
      <c r="F24" s="8">
        <v>5</v>
      </c>
      <c r="G24" s="8">
        <v>2</v>
      </c>
      <c r="H24" s="8">
        <v>2</v>
      </c>
      <c r="I24" s="8">
        <v>6</v>
      </c>
      <c r="J24" s="8">
        <v>4</v>
      </c>
      <c r="K24" s="8">
        <v>5</v>
      </c>
      <c r="L24" s="8">
        <v>0</v>
      </c>
      <c r="M24" s="8">
        <v>0</v>
      </c>
      <c r="N24" s="8">
        <f t="shared" si="5"/>
        <v>45</v>
      </c>
      <c r="O24" s="9">
        <f>SUM(N24)/(N1)</f>
        <v>4.5</v>
      </c>
    </row>
    <row r="25" spans="1:15" s="7" customFormat="1" ht="12.75">
      <c r="A25" s="7" t="s">
        <v>37</v>
      </c>
      <c r="B25" s="8">
        <v>126</v>
      </c>
      <c r="C25" s="8">
        <v>281</v>
      </c>
      <c r="D25" s="8">
        <v>133</v>
      </c>
      <c r="E25" s="8">
        <v>150</v>
      </c>
      <c r="F25" s="8">
        <v>186</v>
      </c>
      <c r="G25" s="8">
        <v>60</v>
      </c>
      <c r="H25" s="8">
        <v>82</v>
      </c>
      <c r="I25" s="8">
        <v>172</v>
      </c>
      <c r="J25" s="8">
        <v>103</v>
      </c>
      <c r="K25" s="8">
        <v>151</v>
      </c>
      <c r="L25" s="8">
        <v>0</v>
      </c>
      <c r="M25" s="8">
        <v>0</v>
      </c>
      <c r="N25" s="8">
        <f t="shared" si="5"/>
        <v>1444</v>
      </c>
      <c r="O25" s="9">
        <f>SUM(N25)/(N1)</f>
        <v>144.4</v>
      </c>
    </row>
    <row r="26" spans="1:15" s="7" customFormat="1" ht="12.75">
      <c r="A26" s="7" t="s">
        <v>38</v>
      </c>
      <c r="B26" s="9">
        <f aca="true" t="shared" si="7" ref="B26:M26">SUM(B25/B24)</f>
        <v>31.5</v>
      </c>
      <c r="C26" s="9">
        <f t="shared" si="7"/>
        <v>35.125</v>
      </c>
      <c r="D26" s="9">
        <f t="shared" si="7"/>
        <v>26.6</v>
      </c>
      <c r="E26" s="9">
        <f t="shared" si="7"/>
        <v>37.5</v>
      </c>
      <c r="F26" s="9">
        <f t="shared" si="7"/>
        <v>37.2</v>
      </c>
      <c r="G26" s="9">
        <f t="shared" si="7"/>
        <v>30</v>
      </c>
      <c r="H26" s="9">
        <f t="shared" si="7"/>
        <v>41</v>
      </c>
      <c r="I26" s="9">
        <f t="shared" si="7"/>
        <v>28.666666666666668</v>
      </c>
      <c r="J26" s="9">
        <f t="shared" si="7"/>
        <v>25.75</v>
      </c>
      <c r="K26" s="9">
        <f t="shared" si="7"/>
        <v>30.2</v>
      </c>
      <c r="L26" s="9" t="e">
        <f t="shared" si="7"/>
        <v>#DIV/0!</v>
      </c>
      <c r="M26" s="9" t="e">
        <f t="shared" si="7"/>
        <v>#DIV/0!</v>
      </c>
      <c r="N26" s="9"/>
      <c r="O26" s="9">
        <f>SUM(N25)/(N24)</f>
        <v>32.08888888888889</v>
      </c>
    </row>
    <row r="27" spans="1:15" s="7" customFormat="1" ht="12.75">
      <c r="A27" s="7" t="s">
        <v>39</v>
      </c>
      <c r="B27" s="8">
        <v>0</v>
      </c>
      <c r="C27" s="8">
        <v>3</v>
      </c>
      <c r="D27" s="8">
        <v>2</v>
      </c>
      <c r="E27" s="8">
        <v>2</v>
      </c>
      <c r="F27" s="8">
        <v>1</v>
      </c>
      <c r="G27" s="8">
        <v>3</v>
      </c>
      <c r="H27" s="8">
        <v>2</v>
      </c>
      <c r="I27" s="8">
        <v>6</v>
      </c>
      <c r="J27" s="8">
        <v>4</v>
      </c>
      <c r="K27" s="8">
        <v>3</v>
      </c>
      <c r="L27" s="8">
        <v>0</v>
      </c>
      <c r="M27" s="8">
        <v>0</v>
      </c>
      <c r="N27" s="8">
        <f>SUM(B27:M27)</f>
        <v>26</v>
      </c>
      <c r="O27" s="9">
        <f>SUM(N27)/(N1)</f>
        <v>2.6</v>
      </c>
    </row>
    <row r="28" spans="1:15" s="7" customFormat="1" ht="12.75">
      <c r="A28" s="7" t="s">
        <v>40</v>
      </c>
      <c r="B28" s="8">
        <v>0</v>
      </c>
      <c r="C28" s="8">
        <v>0</v>
      </c>
      <c r="D28" s="8">
        <v>1</v>
      </c>
      <c r="E28" s="8">
        <v>1</v>
      </c>
      <c r="F28" s="8">
        <v>1</v>
      </c>
      <c r="G28" s="8">
        <v>1</v>
      </c>
      <c r="H28" s="8">
        <v>1</v>
      </c>
      <c r="I28" s="8">
        <v>1</v>
      </c>
      <c r="J28" s="8">
        <v>0</v>
      </c>
      <c r="K28" s="8">
        <v>3</v>
      </c>
      <c r="L28" s="8">
        <v>0</v>
      </c>
      <c r="M28" s="8">
        <v>0</v>
      </c>
      <c r="N28" s="8">
        <f>SUM(B28:M28)</f>
        <v>9</v>
      </c>
      <c r="O28" s="9">
        <f>SUM(N28)/(N1)</f>
        <v>0.9</v>
      </c>
    </row>
    <row r="29" spans="1:15" s="7" customFormat="1" ht="12.75">
      <c r="A29" s="7" t="s">
        <v>41</v>
      </c>
      <c r="B29" s="8">
        <v>13</v>
      </c>
      <c r="C29" s="8">
        <v>3</v>
      </c>
      <c r="D29" s="8">
        <v>7</v>
      </c>
      <c r="E29" s="8">
        <v>3</v>
      </c>
      <c r="F29" s="8">
        <v>5</v>
      </c>
      <c r="G29" s="8">
        <v>6</v>
      </c>
      <c r="H29" s="8">
        <v>2</v>
      </c>
      <c r="I29" s="8">
        <v>7</v>
      </c>
      <c r="J29" s="8">
        <v>6</v>
      </c>
      <c r="K29" s="8">
        <v>2</v>
      </c>
      <c r="L29" s="8">
        <v>0</v>
      </c>
      <c r="M29" s="8">
        <v>0</v>
      </c>
      <c r="N29" s="8">
        <f>SUM(B29:M29)</f>
        <v>54</v>
      </c>
      <c r="O29" s="9">
        <f>SUM(N29)/(N1)</f>
        <v>5.4</v>
      </c>
    </row>
    <row r="30" spans="1:15" s="7" customFormat="1" ht="12.75">
      <c r="A30" s="7" t="s">
        <v>42</v>
      </c>
      <c r="B30" s="8">
        <v>131</v>
      </c>
      <c r="C30" s="8">
        <v>20</v>
      </c>
      <c r="D30" s="8">
        <v>51</v>
      </c>
      <c r="E30" s="8">
        <v>10</v>
      </c>
      <c r="F30" s="8">
        <v>34</v>
      </c>
      <c r="G30" s="8">
        <v>55</v>
      </c>
      <c r="H30" s="8">
        <v>25</v>
      </c>
      <c r="I30" s="8">
        <v>59</v>
      </c>
      <c r="J30" s="8">
        <v>45</v>
      </c>
      <c r="K30" s="8">
        <v>25</v>
      </c>
      <c r="L30" s="8">
        <v>0</v>
      </c>
      <c r="M30" s="8">
        <v>0</v>
      </c>
      <c r="N30" s="8">
        <f>SUM(B30:M30)</f>
        <v>455</v>
      </c>
      <c r="O30" s="9">
        <f>SUM(N30)/(N1)</f>
        <v>45.5</v>
      </c>
    </row>
    <row r="31" spans="1:15" s="7" customFormat="1" ht="13.5" thickBot="1">
      <c r="A31" s="7" t="s">
        <v>43</v>
      </c>
      <c r="B31" s="26" t="s">
        <v>135</v>
      </c>
      <c r="C31" s="26" t="s">
        <v>171</v>
      </c>
      <c r="D31" s="26" t="s">
        <v>189</v>
      </c>
      <c r="E31" s="26" t="s">
        <v>208</v>
      </c>
      <c r="F31" s="26" t="s">
        <v>227</v>
      </c>
      <c r="G31" s="26" t="s">
        <v>232</v>
      </c>
      <c r="H31" s="26" t="s">
        <v>249</v>
      </c>
      <c r="I31" s="26" t="s">
        <v>268</v>
      </c>
      <c r="J31" s="26" t="s">
        <v>271</v>
      </c>
      <c r="K31" s="26" t="s">
        <v>285</v>
      </c>
      <c r="L31" s="26" t="s">
        <v>44</v>
      </c>
      <c r="M31" s="26" t="s">
        <v>44</v>
      </c>
      <c r="N31" s="1" t="s">
        <v>286</v>
      </c>
      <c r="O31" s="25" t="s">
        <v>287</v>
      </c>
    </row>
    <row r="32" spans="1:15" s="51" customFormat="1" ht="12" thickTop="1">
      <c r="A32" s="49" t="s">
        <v>112</v>
      </c>
      <c r="B32" s="50" t="s">
        <v>12</v>
      </c>
      <c r="C32" s="50" t="s">
        <v>13</v>
      </c>
      <c r="D32" s="50" t="s">
        <v>113</v>
      </c>
      <c r="E32" s="50" t="s">
        <v>16</v>
      </c>
      <c r="F32" s="50" t="s">
        <v>14</v>
      </c>
      <c r="G32" s="50" t="s">
        <v>114</v>
      </c>
      <c r="H32" s="50" t="s">
        <v>15</v>
      </c>
      <c r="I32" s="50" t="s">
        <v>115</v>
      </c>
      <c r="J32" s="50" t="s">
        <v>116</v>
      </c>
      <c r="K32" s="50" t="s">
        <v>17</v>
      </c>
      <c r="L32" s="50" t="s">
        <v>108</v>
      </c>
      <c r="M32" s="50" t="s">
        <v>108</v>
      </c>
      <c r="N32" s="50" t="s">
        <v>8</v>
      </c>
      <c r="O32" s="50" t="s">
        <v>9</v>
      </c>
    </row>
    <row r="33" spans="1:15" s="7" customFormat="1" ht="12.75">
      <c r="A33" s="7" t="s">
        <v>18</v>
      </c>
      <c r="B33" s="8">
        <f aca="true" t="shared" si="8" ref="B33:M33">SUM(B34:B36)</f>
        <v>18</v>
      </c>
      <c r="C33" s="8">
        <f t="shared" si="8"/>
        <v>13</v>
      </c>
      <c r="D33" s="8">
        <f t="shared" si="8"/>
        <v>13</v>
      </c>
      <c r="E33" s="8">
        <f t="shared" si="8"/>
        <v>16</v>
      </c>
      <c r="F33" s="8">
        <f t="shared" si="8"/>
        <v>14</v>
      </c>
      <c r="G33" s="8">
        <f t="shared" si="8"/>
        <v>16</v>
      </c>
      <c r="H33" s="8">
        <f t="shared" si="8"/>
        <v>9</v>
      </c>
      <c r="I33" s="8">
        <f t="shared" si="8"/>
        <v>13</v>
      </c>
      <c r="J33" s="8">
        <f t="shared" si="8"/>
        <v>14</v>
      </c>
      <c r="K33" s="8">
        <f t="shared" si="8"/>
        <v>10</v>
      </c>
      <c r="L33" s="8">
        <f t="shared" si="8"/>
        <v>0</v>
      </c>
      <c r="M33" s="8">
        <f t="shared" si="8"/>
        <v>0</v>
      </c>
      <c r="N33" s="8">
        <f aca="true" t="shared" si="9" ref="N33:N38">SUM(B33:M33)</f>
        <v>136</v>
      </c>
      <c r="O33" s="9">
        <f>SUM(N33)/(N1)</f>
        <v>13.6</v>
      </c>
    </row>
    <row r="34" spans="1:15" s="7" customFormat="1" ht="12.75">
      <c r="A34" s="7" t="s">
        <v>19</v>
      </c>
      <c r="B34" s="8">
        <v>12</v>
      </c>
      <c r="C34" s="8">
        <v>9</v>
      </c>
      <c r="D34" s="8">
        <v>10</v>
      </c>
      <c r="E34" s="8">
        <v>11</v>
      </c>
      <c r="F34" s="8">
        <v>11</v>
      </c>
      <c r="G34" s="8">
        <v>11</v>
      </c>
      <c r="H34" s="8">
        <v>5</v>
      </c>
      <c r="I34" s="8">
        <v>10</v>
      </c>
      <c r="J34" s="8">
        <v>4</v>
      </c>
      <c r="K34" s="8">
        <v>5</v>
      </c>
      <c r="L34" s="8">
        <v>0</v>
      </c>
      <c r="M34" s="8">
        <v>0</v>
      </c>
      <c r="N34" s="8">
        <f t="shared" si="9"/>
        <v>88</v>
      </c>
      <c r="O34" s="9">
        <f>SUM(N34)/(N1)</f>
        <v>8.8</v>
      </c>
    </row>
    <row r="35" spans="1:15" s="7" customFormat="1" ht="12.75">
      <c r="A35" s="7" t="s">
        <v>20</v>
      </c>
      <c r="B35" s="8">
        <v>4</v>
      </c>
      <c r="C35" s="8">
        <v>4</v>
      </c>
      <c r="D35" s="8">
        <v>1</v>
      </c>
      <c r="E35" s="8">
        <v>5</v>
      </c>
      <c r="F35" s="8">
        <v>2</v>
      </c>
      <c r="G35" s="8">
        <v>3</v>
      </c>
      <c r="H35" s="8">
        <v>3</v>
      </c>
      <c r="I35" s="8">
        <v>2</v>
      </c>
      <c r="J35" s="8">
        <v>9</v>
      </c>
      <c r="K35" s="8">
        <v>5</v>
      </c>
      <c r="L35" s="8">
        <v>0</v>
      </c>
      <c r="M35" s="8">
        <v>0</v>
      </c>
      <c r="N35" s="8">
        <f t="shared" si="9"/>
        <v>38</v>
      </c>
      <c r="O35" s="9">
        <f>SUM(N35)/(N1)</f>
        <v>3.8</v>
      </c>
    </row>
    <row r="36" spans="1:15" s="7" customFormat="1" ht="12.75">
      <c r="A36" s="7" t="s">
        <v>21</v>
      </c>
      <c r="B36" s="8">
        <v>2</v>
      </c>
      <c r="C36" s="8">
        <v>0</v>
      </c>
      <c r="D36" s="8">
        <v>2</v>
      </c>
      <c r="E36" s="8">
        <v>0</v>
      </c>
      <c r="F36" s="8">
        <v>1</v>
      </c>
      <c r="G36" s="8">
        <v>2</v>
      </c>
      <c r="H36" s="8">
        <v>1</v>
      </c>
      <c r="I36" s="8">
        <v>1</v>
      </c>
      <c r="J36" s="8">
        <v>1</v>
      </c>
      <c r="K36" s="8">
        <v>0</v>
      </c>
      <c r="L36" s="8">
        <v>0</v>
      </c>
      <c r="M36" s="8">
        <v>0</v>
      </c>
      <c r="N36" s="8">
        <f t="shared" si="9"/>
        <v>10</v>
      </c>
      <c r="O36" s="9">
        <f>SUM(N36)/(N1)</f>
        <v>1</v>
      </c>
    </row>
    <row r="37" spans="1:15" s="7" customFormat="1" ht="12.75">
      <c r="A37" s="7" t="s">
        <v>22</v>
      </c>
      <c r="B37" s="8">
        <v>8</v>
      </c>
      <c r="C37" s="8">
        <v>13</v>
      </c>
      <c r="D37" s="8">
        <v>9</v>
      </c>
      <c r="E37" s="8">
        <v>9</v>
      </c>
      <c r="F37" s="8">
        <v>13</v>
      </c>
      <c r="G37" s="8">
        <v>15</v>
      </c>
      <c r="H37" s="8">
        <v>12</v>
      </c>
      <c r="I37" s="8">
        <v>11</v>
      </c>
      <c r="J37" s="8">
        <v>12</v>
      </c>
      <c r="K37" s="8">
        <v>15</v>
      </c>
      <c r="L37" s="8">
        <v>0</v>
      </c>
      <c r="M37" s="8">
        <v>0</v>
      </c>
      <c r="N37" s="8">
        <f t="shared" si="9"/>
        <v>117</v>
      </c>
      <c r="O37" s="9">
        <f>SUM(N37)/(N1)</f>
        <v>11.7</v>
      </c>
    </row>
    <row r="38" spans="1:15" s="7" customFormat="1" ht="12.75">
      <c r="A38" s="7" t="s">
        <v>23</v>
      </c>
      <c r="B38" s="8">
        <v>4</v>
      </c>
      <c r="C38" s="8">
        <v>4</v>
      </c>
      <c r="D38" s="8">
        <v>4</v>
      </c>
      <c r="E38" s="8">
        <v>3</v>
      </c>
      <c r="F38" s="8">
        <v>3</v>
      </c>
      <c r="G38" s="8">
        <v>6</v>
      </c>
      <c r="H38" s="8">
        <v>4</v>
      </c>
      <c r="I38" s="8">
        <v>4</v>
      </c>
      <c r="J38" s="8">
        <v>1</v>
      </c>
      <c r="K38" s="8">
        <v>5</v>
      </c>
      <c r="L38" s="8">
        <v>0</v>
      </c>
      <c r="M38" s="8">
        <v>0</v>
      </c>
      <c r="N38" s="8">
        <f t="shared" si="9"/>
        <v>38</v>
      </c>
      <c r="O38" s="9">
        <f>SUM(N38)/(N1)</f>
        <v>3.8</v>
      </c>
    </row>
    <row r="39" spans="1:15" s="7" customFormat="1" ht="12.75">
      <c r="A39" s="7" t="s">
        <v>24</v>
      </c>
      <c r="B39" s="10">
        <f aca="true" t="shared" si="10" ref="B39:O39">SUM(B38)/(B37)</f>
        <v>0.5</v>
      </c>
      <c r="C39" s="10">
        <f t="shared" si="10"/>
        <v>0.3076923076923077</v>
      </c>
      <c r="D39" s="10">
        <f t="shared" si="10"/>
        <v>0.4444444444444444</v>
      </c>
      <c r="E39" s="10">
        <f t="shared" si="10"/>
        <v>0.3333333333333333</v>
      </c>
      <c r="F39" s="10">
        <f t="shared" si="10"/>
        <v>0.23076923076923078</v>
      </c>
      <c r="G39" s="10">
        <f t="shared" si="10"/>
        <v>0.4</v>
      </c>
      <c r="H39" s="10">
        <f t="shared" si="10"/>
        <v>0.3333333333333333</v>
      </c>
      <c r="I39" s="10">
        <f t="shared" si="10"/>
        <v>0.36363636363636365</v>
      </c>
      <c r="J39" s="10">
        <f t="shared" si="10"/>
        <v>0.08333333333333333</v>
      </c>
      <c r="K39" s="10">
        <f t="shared" si="10"/>
        <v>0.3333333333333333</v>
      </c>
      <c r="L39" s="10" t="e">
        <f t="shared" si="10"/>
        <v>#DIV/0!</v>
      </c>
      <c r="M39" s="10" t="e">
        <f t="shared" si="10"/>
        <v>#DIV/0!</v>
      </c>
      <c r="N39" s="10">
        <f t="shared" si="10"/>
        <v>0.3247863247863248</v>
      </c>
      <c r="O39" s="10">
        <f t="shared" si="10"/>
        <v>0.3247863247863248</v>
      </c>
    </row>
    <row r="40" spans="1:15" s="7" customFormat="1" ht="12.75">
      <c r="A40" s="7" t="s">
        <v>25</v>
      </c>
      <c r="B40" s="8">
        <v>1</v>
      </c>
      <c r="C40" s="8">
        <v>1</v>
      </c>
      <c r="D40" s="8">
        <v>0</v>
      </c>
      <c r="E40" s="8">
        <v>3</v>
      </c>
      <c r="F40" s="8">
        <v>6</v>
      </c>
      <c r="G40" s="8">
        <v>6</v>
      </c>
      <c r="H40" s="8">
        <v>5</v>
      </c>
      <c r="I40" s="8">
        <v>3</v>
      </c>
      <c r="J40" s="8">
        <v>5</v>
      </c>
      <c r="K40" s="8">
        <v>1</v>
      </c>
      <c r="L40" s="8">
        <v>0</v>
      </c>
      <c r="M40" s="8">
        <v>0</v>
      </c>
      <c r="N40" s="8">
        <f>SUM(B40:M40)</f>
        <v>31</v>
      </c>
      <c r="O40" s="9">
        <f>SUM(N40)/(N1)</f>
        <v>3.1</v>
      </c>
    </row>
    <row r="41" spans="1:15" s="7" customFormat="1" ht="12.75">
      <c r="A41" s="7" t="s">
        <v>26</v>
      </c>
      <c r="B41" s="8">
        <v>1</v>
      </c>
      <c r="C41" s="8">
        <v>0</v>
      </c>
      <c r="D41" s="8">
        <v>0</v>
      </c>
      <c r="E41" s="8">
        <v>3</v>
      </c>
      <c r="F41" s="8">
        <v>3</v>
      </c>
      <c r="G41" s="8">
        <v>4</v>
      </c>
      <c r="H41" s="8">
        <v>2</v>
      </c>
      <c r="I41" s="8">
        <v>3</v>
      </c>
      <c r="J41" s="8">
        <v>3</v>
      </c>
      <c r="K41" s="8">
        <v>0</v>
      </c>
      <c r="L41" s="8">
        <v>0</v>
      </c>
      <c r="M41" s="8">
        <v>0</v>
      </c>
      <c r="N41" s="8">
        <f>SUM(B41:M41)</f>
        <v>19</v>
      </c>
      <c r="O41" s="9">
        <f>SUM(N41)/(N1)</f>
        <v>1.9</v>
      </c>
    </row>
    <row r="42" spans="1:15" s="7" customFormat="1" ht="12.75">
      <c r="A42" s="7" t="s">
        <v>27</v>
      </c>
      <c r="B42" s="10">
        <f aca="true" t="shared" si="11" ref="B42:O42">SUM(B41)/(B40)</f>
        <v>1</v>
      </c>
      <c r="C42" s="10">
        <f t="shared" si="11"/>
        <v>0</v>
      </c>
      <c r="D42" s="10">
        <v>0</v>
      </c>
      <c r="E42" s="10">
        <f t="shared" si="11"/>
        <v>1</v>
      </c>
      <c r="F42" s="10">
        <f t="shared" si="11"/>
        <v>0.5</v>
      </c>
      <c r="G42" s="10">
        <f t="shared" si="11"/>
        <v>0.6666666666666666</v>
      </c>
      <c r="H42" s="10">
        <f t="shared" si="11"/>
        <v>0.4</v>
      </c>
      <c r="I42" s="10">
        <f t="shared" si="11"/>
        <v>1</v>
      </c>
      <c r="J42" s="10">
        <f t="shared" si="11"/>
        <v>0.6</v>
      </c>
      <c r="K42" s="10">
        <f t="shared" si="11"/>
        <v>0</v>
      </c>
      <c r="L42" s="10" t="e">
        <f t="shared" si="11"/>
        <v>#DIV/0!</v>
      </c>
      <c r="M42" s="10" t="e">
        <f t="shared" si="11"/>
        <v>#DIV/0!</v>
      </c>
      <c r="N42" s="10">
        <f t="shared" si="11"/>
        <v>0.6129032258064516</v>
      </c>
      <c r="O42" s="10">
        <f t="shared" si="11"/>
        <v>0.6129032258064515</v>
      </c>
    </row>
    <row r="43" spans="1:15" s="7" customFormat="1" ht="12.75">
      <c r="A43" s="7" t="s">
        <v>28</v>
      </c>
      <c r="B43" s="8">
        <f aca="true" t="shared" si="12" ref="B43:M43">SUM(B44)+(B49)</f>
        <v>51</v>
      </c>
      <c r="C43" s="8">
        <f t="shared" si="12"/>
        <v>53</v>
      </c>
      <c r="D43" s="8">
        <f t="shared" si="12"/>
        <v>46</v>
      </c>
      <c r="E43" s="8">
        <f t="shared" si="12"/>
        <v>50</v>
      </c>
      <c r="F43" s="8">
        <f t="shared" si="12"/>
        <v>60</v>
      </c>
      <c r="G43" s="8">
        <f t="shared" si="12"/>
        <v>63</v>
      </c>
      <c r="H43" s="8">
        <f t="shared" si="12"/>
        <v>47</v>
      </c>
      <c r="I43" s="8">
        <f t="shared" si="12"/>
        <v>51</v>
      </c>
      <c r="J43" s="8">
        <f t="shared" si="12"/>
        <v>54</v>
      </c>
      <c r="K43" s="8">
        <f t="shared" si="12"/>
        <v>57</v>
      </c>
      <c r="L43" s="8">
        <f t="shared" si="12"/>
        <v>0</v>
      </c>
      <c r="M43" s="8">
        <f t="shared" si="12"/>
        <v>0</v>
      </c>
      <c r="N43" s="8">
        <f aca="true" t="shared" si="13" ref="N43:N52">SUM(B43:M43)</f>
        <v>532</v>
      </c>
      <c r="O43" s="9">
        <f>SUM(N43)/(N1)</f>
        <v>53.2</v>
      </c>
    </row>
    <row r="44" spans="1:15" s="7" customFormat="1" ht="12.75">
      <c r="A44" s="7" t="s">
        <v>29</v>
      </c>
      <c r="B44" s="8">
        <v>44</v>
      </c>
      <c r="C44" s="8">
        <v>41</v>
      </c>
      <c r="D44" s="8">
        <v>41</v>
      </c>
      <c r="E44" s="8">
        <v>40</v>
      </c>
      <c r="F44" s="8">
        <v>53</v>
      </c>
      <c r="G44" s="8">
        <v>49</v>
      </c>
      <c r="H44" s="8">
        <v>22</v>
      </c>
      <c r="I44" s="8">
        <v>36</v>
      </c>
      <c r="J44" s="8">
        <v>29</v>
      </c>
      <c r="K44" s="8">
        <v>45</v>
      </c>
      <c r="L44" s="8">
        <v>0</v>
      </c>
      <c r="M44" s="8">
        <v>0</v>
      </c>
      <c r="N44" s="8">
        <f t="shared" si="13"/>
        <v>400</v>
      </c>
      <c r="O44" s="9">
        <f>SUM(N44)/(N1)</f>
        <v>40</v>
      </c>
    </row>
    <row r="45" spans="1:15" s="7" customFormat="1" ht="12.75">
      <c r="A45" s="7" t="s">
        <v>30</v>
      </c>
      <c r="B45" s="8">
        <v>353</v>
      </c>
      <c r="C45" s="8">
        <v>205</v>
      </c>
      <c r="D45" s="8">
        <v>195</v>
      </c>
      <c r="E45" s="8">
        <v>246</v>
      </c>
      <c r="F45" s="8">
        <v>186</v>
      </c>
      <c r="G45" s="8">
        <v>268</v>
      </c>
      <c r="H45" s="8">
        <v>26</v>
      </c>
      <c r="I45" s="8">
        <v>254</v>
      </c>
      <c r="J45" s="8">
        <v>75</v>
      </c>
      <c r="K45" s="8">
        <v>81</v>
      </c>
      <c r="L45" s="8">
        <v>0</v>
      </c>
      <c r="M45" s="8">
        <v>0</v>
      </c>
      <c r="N45" s="8">
        <f t="shared" si="13"/>
        <v>1889</v>
      </c>
      <c r="O45" s="9">
        <f>SUM(N45)/(N1)</f>
        <v>188.9</v>
      </c>
    </row>
    <row r="46" spans="1:15" s="7" customFormat="1" ht="12.75">
      <c r="A46" s="7" t="s">
        <v>31</v>
      </c>
      <c r="B46" s="8">
        <v>73</v>
      </c>
      <c r="C46" s="8">
        <v>88</v>
      </c>
      <c r="D46" s="8">
        <v>32</v>
      </c>
      <c r="E46" s="8">
        <v>176</v>
      </c>
      <c r="F46" s="8">
        <v>42</v>
      </c>
      <c r="G46" s="8">
        <v>128</v>
      </c>
      <c r="H46" s="8">
        <v>102</v>
      </c>
      <c r="I46" s="8">
        <v>68</v>
      </c>
      <c r="J46" s="8">
        <v>249</v>
      </c>
      <c r="K46" s="8">
        <v>75</v>
      </c>
      <c r="L46" s="8">
        <v>0</v>
      </c>
      <c r="M46" s="8">
        <v>0</v>
      </c>
      <c r="N46" s="8">
        <f t="shared" si="13"/>
        <v>1033</v>
      </c>
      <c r="O46" s="9">
        <f>SUM(N46)/(N1)</f>
        <v>103.3</v>
      </c>
    </row>
    <row r="47" spans="1:15" s="7" customFormat="1" ht="12.75">
      <c r="A47" s="7" t="s">
        <v>32</v>
      </c>
      <c r="B47" s="8">
        <f aca="true" t="shared" si="14" ref="B47:M47">SUM(B45)+(B46)</f>
        <v>426</v>
      </c>
      <c r="C47" s="8">
        <f t="shared" si="14"/>
        <v>293</v>
      </c>
      <c r="D47" s="8">
        <f t="shared" si="14"/>
        <v>227</v>
      </c>
      <c r="E47" s="8">
        <f t="shared" si="14"/>
        <v>422</v>
      </c>
      <c r="F47" s="8">
        <f t="shared" si="14"/>
        <v>228</v>
      </c>
      <c r="G47" s="8">
        <f t="shared" si="14"/>
        <v>396</v>
      </c>
      <c r="H47" s="8">
        <f t="shared" si="14"/>
        <v>128</v>
      </c>
      <c r="I47" s="8">
        <f t="shared" si="14"/>
        <v>322</v>
      </c>
      <c r="J47" s="8">
        <f t="shared" si="14"/>
        <v>324</v>
      </c>
      <c r="K47" s="8">
        <f t="shared" si="14"/>
        <v>156</v>
      </c>
      <c r="L47" s="8">
        <f t="shared" si="14"/>
        <v>0</v>
      </c>
      <c r="M47" s="8">
        <f t="shared" si="14"/>
        <v>0</v>
      </c>
      <c r="N47" s="8">
        <f t="shared" si="13"/>
        <v>2922</v>
      </c>
      <c r="O47" s="9">
        <f>SUM(N47)/(N1)</f>
        <v>292.2</v>
      </c>
    </row>
    <row r="48" spans="1:15" s="7" customFormat="1" ht="12.75">
      <c r="A48" s="7" t="s">
        <v>33</v>
      </c>
      <c r="B48" s="8">
        <v>5</v>
      </c>
      <c r="C48" s="8">
        <v>7</v>
      </c>
      <c r="D48" s="8">
        <v>2</v>
      </c>
      <c r="E48" s="8">
        <v>6</v>
      </c>
      <c r="F48" s="8">
        <v>3</v>
      </c>
      <c r="G48" s="8">
        <v>7</v>
      </c>
      <c r="H48" s="8">
        <v>12</v>
      </c>
      <c r="I48" s="8">
        <v>6</v>
      </c>
      <c r="J48" s="8">
        <v>10</v>
      </c>
      <c r="K48" s="8">
        <v>6</v>
      </c>
      <c r="L48" s="8">
        <v>0</v>
      </c>
      <c r="M48" s="8">
        <v>0</v>
      </c>
      <c r="N48" s="8">
        <f t="shared" si="13"/>
        <v>64</v>
      </c>
      <c r="O48" s="9">
        <f>SUM(N48)/(N1)</f>
        <v>6.4</v>
      </c>
    </row>
    <row r="49" spans="1:15" s="7" customFormat="1" ht="12.75">
      <c r="A49" s="7" t="s">
        <v>34</v>
      </c>
      <c r="B49" s="8">
        <v>7</v>
      </c>
      <c r="C49" s="8">
        <v>12</v>
      </c>
      <c r="D49" s="8">
        <v>5</v>
      </c>
      <c r="E49" s="8">
        <v>10</v>
      </c>
      <c r="F49" s="8">
        <v>7</v>
      </c>
      <c r="G49" s="8">
        <v>14</v>
      </c>
      <c r="H49" s="8">
        <v>25</v>
      </c>
      <c r="I49" s="8">
        <v>15</v>
      </c>
      <c r="J49" s="8">
        <v>25</v>
      </c>
      <c r="K49" s="8">
        <v>12</v>
      </c>
      <c r="L49" s="8">
        <v>0</v>
      </c>
      <c r="M49" s="8">
        <v>0</v>
      </c>
      <c r="N49" s="8">
        <f t="shared" si="13"/>
        <v>132</v>
      </c>
      <c r="O49" s="9">
        <f>SUM(N49)/(N1)</f>
        <v>13.2</v>
      </c>
    </row>
    <row r="50" spans="1:15" s="7" customFormat="1" ht="12.75">
      <c r="A50" s="7" t="s">
        <v>35</v>
      </c>
      <c r="B50" s="8">
        <v>1</v>
      </c>
      <c r="C50" s="8">
        <v>1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1</v>
      </c>
      <c r="J50" s="8">
        <v>0</v>
      </c>
      <c r="K50" s="8">
        <v>0</v>
      </c>
      <c r="L50" s="8">
        <v>0</v>
      </c>
      <c r="M50" s="8">
        <v>0</v>
      </c>
      <c r="N50" s="8">
        <f t="shared" si="13"/>
        <v>3</v>
      </c>
      <c r="O50" s="9">
        <f>SUM(N50)/(N1)</f>
        <v>0.3</v>
      </c>
    </row>
    <row r="51" spans="1:15" s="7" customFormat="1" ht="12.75">
      <c r="A51" s="7" t="s">
        <v>36</v>
      </c>
      <c r="B51" s="8">
        <v>1</v>
      </c>
      <c r="C51" s="8">
        <v>6</v>
      </c>
      <c r="D51" s="8">
        <v>4</v>
      </c>
      <c r="E51" s="8">
        <v>4</v>
      </c>
      <c r="F51" s="8">
        <v>3</v>
      </c>
      <c r="G51" s="8">
        <v>1</v>
      </c>
      <c r="H51" s="8">
        <v>2</v>
      </c>
      <c r="I51" s="8">
        <v>3</v>
      </c>
      <c r="J51" s="8">
        <v>5</v>
      </c>
      <c r="K51" s="8">
        <v>5</v>
      </c>
      <c r="L51" s="8">
        <v>0</v>
      </c>
      <c r="M51" s="8">
        <v>0</v>
      </c>
      <c r="N51" s="8">
        <f t="shared" si="13"/>
        <v>34</v>
      </c>
      <c r="O51" s="9">
        <f>SUM(N51)/(N1)</f>
        <v>3.4</v>
      </c>
    </row>
    <row r="52" spans="1:15" s="7" customFormat="1" ht="12.75">
      <c r="A52" s="7" t="s">
        <v>37</v>
      </c>
      <c r="B52" s="8">
        <v>41</v>
      </c>
      <c r="C52" s="8">
        <v>250</v>
      </c>
      <c r="D52" s="8">
        <v>143</v>
      </c>
      <c r="E52" s="8">
        <v>148</v>
      </c>
      <c r="F52" s="8">
        <v>111</v>
      </c>
      <c r="G52" s="8">
        <v>32</v>
      </c>
      <c r="H52" s="8">
        <v>53</v>
      </c>
      <c r="I52" s="8">
        <v>111</v>
      </c>
      <c r="J52" s="8">
        <v>137</v>
      </c>
      <c r="K52" s="8">
        <v>186</v>
      </c>
      <c r="L52" s="8">
        <v>0</v>
      </c>
      <c r="M52" s="8">
        <v>0</v>
      </c>
      <c r="N52" s="8">
        <f t="shared" si="13"/>
        <v>1212</v>
      </c>
      <c r="O52" s="9">
        <f>SUM(N52)/(N1)</f>
        <v>121.2</v>
      </c>
    </row>
    <row r="53" spans="1:15" s="7" customFormat="1" ht="12.75">
      <c r="A53" s="7" t="s">
        <v>38</v>
      </c>
      <c r="B53" s="9">
        <f aca="true" t="shared" si="15" ref="B53:M53">SUM(B52/B51)</f>
        <v>41</v>
      </c>
      <c r="C53" s="9">
        <f t="shared" si="15"/>
        <v>41.666666666666664</v>
      </c>
      <c r="D53" s="9">
        <f t="shared" si="15"/>
        <v>35.75</v>
      </c>
      <c r="E53" s="9">
        <f t="shared" si="15"/>
        <v>37</v>
      </c>
      <c r="F53" s="9">
        <f t="shared" si="15"/>
        <v>37</v>
      </c>
      <c r="G53" s="9">
        <f t="shared" si="15"/>
        <v>32</v>
      </c>
      <c r="H53" s="9">
        <f t="shared" si="15"/>
        <v>26.5</v>
      </c>
      <c r="I53" s="9">
        <f t="shared" si="15"/>
        <v>37</v>
      </c>
      <c r="J53" s="9">
        <f t="shared" si="15"/>
        <v>27.4</v>
      </c>
      <c r="K53" s="9">
        <f t="shared" si="15"/>
        <v>37.2</v>
      </c>
      <c r="L53" s="9" t="e">
        <f t="shared" si="15"/>
        <v>#DIV/0!</v>
      </c>
      <c r="M53" s="9" t="e">
        <f t="shared" si="15"/>
        <v>#DIV/0!</v>
      </c>
      <c r="N53" s="8"/>
      <c r="O53" s="9">
        <f>SUM(N52/N51)</f>
        <v>35.64705882352941</v>
      </c>
    </row>
    <row r="54" spans="1:15" s="7" customFormat="1" ht="12.75">
      <c r="A54" s="7" t="s">
        <v>39</v>
      </c>
      <c r="B54" s="8">
        <v>1</v>
      </c>
      <c r="C54" s="8">
        <v>1</v>
      </c>
      <c r="D54" s="8">
        <v>1</v>
      </c>
      <c r="E54" s="8">
        <v>1</v>
      </c>
      <c r="F54" s="8">
        <v>3</v>
      </c>
      <c r="G54" s="8">
        <v>3</v>
      </c>
      <c r="H54" s="8">
        <v>2</v>
      </c>
      <c r="I54" s="8">
        <v>2</v>
      </c>
      <c r="J54" s="8">
        <v>3</v>
      </c>
      <c r="K54" s="8">
        <v>2</v>
      </c>
      <c r="L54" s="8">
        <v>0</v>
      </c>
      <c r="M54" s="8">
        <v>0</v>
      </c>
      <c r="N54" s="8">
        <f>SUM(B54:M54)</f>
        <v>19</v>
      </c>
      <c r="O54" s="9">
        <f>SUM(N54)/(N1)</f>
        <v>1.9</v>
      </c>
    </row>
    <row r="55" spans="1:15" s="7" customFormat="1" ht="12.75">
      <c r="A55" s="7" t="s">
        <v>40</v>
      </c>
      <c r="B55" s="8">
        <v>1</v>
      </c>
      <c r="C55" s="8">
        <v>0</v>
      </c>
      <c r="D55" s="8">
        <v>1</v>
      </c>
      <c r="E55" s="8">
        <v>1</v>
      </c>
      <c r="F55" s="8">
        <v>0</v>
      </c>
      <c r="G55" s="8">
        <v>0</v>
      </c>
      <c r="H55" s="8">
        <v>1</v>
      </c>
      <c r="I55" s="8">
        <v>1</v>
      </c>
      <c r="J55" s="8">
        <v>0</v>
      </c>
      <c r="K55" s="8">
        <v>2</v>
      </c>
      <c r="L55" s="8">
        <v>0</v>
      </c>
      <c r="M55" s="8">
        <v>0</v>
      </c>
      <c r="N55" s="8">
        <f>SUM(B55:M55)</f>
        <v>7</v>
      </c>
      <c r="O55" s="9">
        <f>SUM(N55)/(N1)</f>
        <v>0.7</v>
      </c>
    </row>
    <row r="56" spans="1:15" s="7" customFormat="1" ht="12.75">
      <c r="A56" s="7" t="s">
        <v>41</v>
      </c>
      <c r="B56" s="8">
        <v>9</v>
      </c>
      <c r="C56" s="8">
        <v>13</v>
      </c>
      <c r="D56" s="8">
        <v>4</v>
      </c>
      <c r="E56" s="8">
        <v>8</v>
      </c>
      <c r="F56" s="8">
        <v>4</v>
      </c>
      <c r="G56" s="8">
        <v>5</v>
      </c>
      <c r="H56" s="8">
        <v>4</v>
      </c>
      <c r="I56" s="8">
        <v>7</v>
      </c>
      <c r="J56" s="8">
        <v>7</v>
      </c>
      <c r="K56" s="8">
        <v>3</v>
      </c>
      <c r="L56" s="8">
        <v>0</v>
      </c>
      <c r="M56" s="8">
        <v>0</v>
      </c>
      <c r="N56" s="8">
        <f>SUM(B56:M56)</f>
        <v>64</v>
      </c>
      <c r="O56" s="9">
        <f>SUM(N56)/(N1)</f>
        <v>6.4</v>
      </c>
    </row>
    <row r="57" spans="1:15" s="7" customFormat="1" ht="12.75">
      <c r="A57" s="7" t="s">
        <v>42</v>
      </c>
      <c r="B57" s="8">
        <v>89</v>
      </c>
      <c r="C57" s="8">
        <v>105</v>
      </c>
      <c r="D57" s="8">
        <v>50</v>
      </c>
      <c r="E57" s="8">
        <v>61</v>
      </c>
      <c r="F57" s="8">
        <v>45</v>
      </c>
      <c r="G57" s="8">
        <v>35</v>
      </c>
      <c r="H57" s="8">
        <v>28</v>
      </c>
      <c r="I57" s="8">
        <v>77</v>
      </c>
      <c r="J57" s="8">
        <v>45</v>
      </c>
      <c r="K57" s="8">
        <v>23</v>
      </c>
      <c r="L57" s="8">
        <v>0</v>
      </c>
      <c r="M57" s="8">
        <v>0</v>
      </c>
      <c r="N57" s="8">
        <f>SUM(B57:M57)</f>
        <v>558</v>
      </c>
      <c r="O57" s="9">
        <f>SUM(N57)/(N1)</f>
        <v>55.8</v>
      </c>
    </row>
    <row r="58" spans="1:15" s="7" customFormat="1" ht="13.5" thickBot="1">
      <c r="A58" s="35" t="s">
        <v>43</v>
      </c>
      <c r="B58" s="36" t="s">
        <v>136</v>
      </c>
      <c r="C58" s="36" t="s">
        <v>172</v>
      </c>
      <c r="D58" s="36" t="s">
        <v>190</v>
      </c>
      <c r="E58" s="36" t="s">
        <v>209</v>
      </c>
      <c r="F58" s="36" t="s">
        <v>228</v>
      </c>
      <c r="G58" s="36" t="s">
        <v>233</v>
      </c>
      <c r="H58" s="36" t="s">
        <v>250</v>
      </c>
      <c r="I58" s="36" t="s">
        <v>269</v>
      </c>
      <c r="J58" s="36" t="s">
        <v>272</v>
      </c>
      <c r="K58" s="36" t="s">
        <v>288</v>
      </c>
      <c r="L58" s="36" t="s">
        <v>44</v>
      </c>
      <c r="M58" s="36" t="s">
        <v>44</v>
      </c>
      <c r="N58" s="38" t="s">
        <v>289</v>
      </c>
      <c r="O58" s="39" t="s">
        <v>290</v>
      </c>
    </row>
    <row r="59" spans="1:15" s="2" customFormat="1" ht="20.25" thickBot="1" thickTop="1">
      <c r="A59" s="2" t="s">
        <v>291</v>
      </c>
      <c r="B59" s="3"/>
      <c r="C59" s="3"/>
      <c r="D59" s="13"/>
      <c r="E59" s="3"/>
      <c r="F59" s="3"/>
      <c r="G59" s="3"/>
      <c r="H59" s="3"/>
      <c r="I59" s="3"/>
      <c r="J59" s="3"/>
      <c r="K59" s="3"/>
      <c r="L59" s="3"/>
      <c r="M59" s="3"/>
      <c r="N59" s="3">
        <v>10</v>
      </c>
      <c r="O59" s="4" t="s">
        <v>0</v>
      </c>
    </row>
    <row r="60" spans="1:15" s="5" customFormat="1" ht="12.75" thickTop="1">
      <c r="A60" s="33" t="s">
        <v>45</v>
      </c>
      <c r="B60" s="34" t="s">
        <v>46</v>
      </c>
      <c r="C60" s="34" t="s">
        <v>47</v>
      </c>
      <c r="D60" s="34" t="s">
        <v>9</v>
      </c>
      <c r="E60" s="34" t="s">
        <v>48</v>
      </c>
      <c r="F60" s="34" t="s">
        <v>49</v>
      </c>
      <c r="G60" s="34"/>
      <c r="H60" s="34"/>
      <c r="I60" s="34"/>
      <c r="J60" s="34"/>
      <c r="K60" s="34"/>
      <c r="L60" s="34"/>
      <c r="M60" s="34"/>
      <c r="N60" s="34"/>
      <c r="O60" s="34"/>
    </row>
    <row r="61" spans="1:15" s="28" customFormat="1" ht="12.75">
      <c r="A61" s="54" t="s">
        <v>139</v>
      </c>
      <c r="B61" s="27">
        <v>131</v>
      </c>
      <c r="C61" s="27">
        <v>604</v>
      </c>
      <c r="D61" s="29">
        <f aca="true" t="shared" si="16" ref="D61:D71">SUM(C61)/(B61)</f>
        <v>4.6106870229007635</v>
      </c>
      <c r="E61" s="27">
        <v>60</v>
      </c>
      <c r="F61" s="27">
        <v>5</v>
      </c>
      <c r="G61" s="27"/>
      <c r="H61" s="27"/>
      <c r="I61" s="27"/>
      <c r="J61" s="27"/>
      <c r="K61" s="27"/>
      <c r="L61" s="27"/>
      <c r="M61" s="27"/>
      <c r="N61" s="27"/>
      <c r="O61" s="27"/>
    </row>
    <row r="62" spans="1:15" s="28" customFormat="1" ht="12.75">
      <c r="A62" s="54" t="s">
        <v>141</v>
      </c>
      <c r="B62" s="27">
        <v>129</v>
      </c>
      <c r="C62" s="27">
        <v>566</v>
      </c>
      <c r="D62" s="29">
        <f t="shared" si="16"/>
        <v>4.387596899224806</v>
      </c>
      <c r="E62" s="1" t="s">
        <v>273</v>
      </c>
      <c r="F62" s="27">
        <v>5</v>
      </c>
      <c r="G62" s="27"/>
      <c r="H62" s="27"/>
      <c r="I62" s="27"/>
      <c r="J62" s="27"/>
      <c r="K62" s="27"/>
      <c r="L62" s="27"/>
      <c r="M62" s="27"/>
      <c r="N62" s="27"/>
      <c r="O62" s="27"/>
    </row>
    <row r="63" spans="1:15" s="28" customFormat="1" ht="12.75">
      <c r="A63" s="55" t="s">
        <v>137</v>
      </c>
      <c r="B63" s="27">
        <v>30</v>
      </c>
      <c r="C63" s="27">
        <v>137</v>
      </c>
      <c r="D63" s="29">
        <f t="shared" si="16"/>
        <v>4.566666666666666</v>
      </c>
      <c r="E63" s="1" t="s">
        <v>138</v>
      </c>
      <c r="F63" s="27">
        <v>2</v>
      </c>
      <c r="G63" s="27"/>
      <c r="H63" s="27"/>
      <c r="I63" s="27"/>
      <c r="J63" s="27"/>
      <c r="K63" s="27"/>
      <c r="L63" s="27"/>
      <c r="M63" s="27"/>
      <c r="N63" s="27"/>
      <c r="O63" s="27"/>
    </row>
    <row r="64" spans="1:15" s="28" customFormat="1" ht="12.75">
      <c r="A64" s="54" t="s">
        <v>140</v>
      </c>
      <c r="B64" s="27">
        <v>24</v>
      </c>
      <c r="C64" s="27">
        <v>95</v>
      </c>
      <c r="D64" s="29">
        <f t="shared" si="16"/>
        <v>3.9583333333333335</v>
      </c>
      <c r="E64" s="27">
        <v>17</v>
      </c>
      <c r="F64" s="27">
        <v>2</v>
      </c>
      <c r="G64" s="27"/>
      <c r="H64" s="27"/>
      <c r="I64" s="27"/>
      <c r="J64" s="27"/>
      <c r="K64" s="27"/>
      <c r="L64" s="27"/>
      <c r="M64" s="27"/>
      <c r="N64" s="27"/>
      <c r="O64" s="27"/>
    </row>
    <row r="65" spans="1:15" s="28" customFormat="1" ht="12.75">
      <c r="A65" s="54" t="s">
        <v>146</v>
      </c>
      <c r="B65" s="27">
        <v>19</v>
      </c>
      <c r="C65" s="27">
        <v>29</v>
      </c>
      <c r="D65" s="29">
        <f t="shared" si="16"/>
        <v>1.5263157894736843</v>
      </c>
      <c r="E65" s="27">
        <v>18</v>
      </c>
      <c r="F65" s="27">
        <v>0</v>
      </c>
      <c r="G65" s="27"/>
      <c r="H65" s="27"/>
      <c r="I65" s="27"/>
      <c r="J65" s="27"/>
      <c r="K65" s="27"/>
      <c r="L65" s="27"/>
      <c r="M65" s="27"/>
      <c r="N65" s="27"/>
      <c r="O65" s="27"/>
    </row>
    <row r="66" spans="1:15" s="28" customFormat="1" ht="12.75">
      <c r="A66" s="55" t="s">
        <v>248</v>
      </c>
      <c r="B66" s="27">
        <v>4</v>
      </c>
      <c r="C66" s="27">
        <v>17</v>
      </c>
      <c r="D66" s="29">
        <f t="shared" si="16"/>
        <v>4.25</v>
      </c>
      <c r="E66" s="27">
        <v>7</v>
      </c>
      <c r="F66" s="27">
        <v>0</v>
      </c>
      <c r="G66" s="27"/>
      <c r="H66" s="27"/>
      <c r="I66" s="27"/>
      <c r="J66" s="27"/>
      <c r="K66" s="27"/>
      <c r="L66" s="27"/>
      <c r="M66" s="27"/>
      <c r="N66" s="27"/>
      <c r="O66" s="27"/>
    </row>
    <row r="67" spans="1:15" s="28" customFormat="1" ht="12.75">
      <c r="A67" s="7" t="s">
        <v>144</v>
      </c>
      <c r="B67" s="27">
        <v>2</v>
      </c>
      <c r="C67" s="27">
        <v>4</v>
      </c>
      <c r="D67" s="29">
        <f t="shared" si="16"/>
        <v>2</v>
      </c>
      <c r="E67" s="27">
        <v>3</v>
      </c>
      <c r="F67" s="27">
        <v>0</v>
      </c>
      <c r="G67" s="27"/>
      <c r="H67" s="27"/>
      <c r="I67" s="27"/>
      <c r="J67" s="27"/>
      <c r="K67" s="27"/>
      <c r="L67" s="27"/>
      <c r="M67" s="27"/>
      <c r="N67" s="27"/>
      <c r="O67" s="27"/>
    </row>
    <row r="68" spans="1:15" s="28" customFormat="1" ht="12.75">
      <c r="A68" s="7" t="s">
        <v>164</v>
      </c>
      <c r="B68" s="27">
        <v>1</v>
      </c>
      <c r="C68" s="27">
        <v>0</v>
      </c>
      <c r="D68" s="29">
        <f t="shared" si="16"/>
        <v>0</v>
      </c>
      <c r="E68" s="27">
        <v>0</v>
      </c>
      <c r="F68" s="27">
        <v>0</v>
      </c>
      <c r="G68" s="27"/>
      <c r="H68" s="27"/>
      <c r="I68" s="27"/>
      <c r="J68" s="27"/>
      <c r="K68" s="27"/>
      <c r="L68" s="27"/>
      <c r="M68" s="27"/>
      <c r="N68" s="27"/>
      <c r="O68" s="27"/>
    </row>
    <row r="69" spans="1:15" s="28" customFormat="1" ht="12.75">
      <c r="A69" t="s">
        <v>142</v>
      </c>
      <c r="B69" s="27">
        <v>10</v>
      </c>
      <c r="C69" s="27">
        <v>-111</v>
      </c>
      <c r="D69" s="29">
        <f t="shared" si="16"/>
        <v>-11.1</v>
      </c>
      <c r="E69" s="1" t="s">
        <v>160</v>
      </c>
      <c r="F69" s="27">
        <v>0</v>
      </c>
      <c r="G69" s="27"/>
      <c r="H69" s="27"/>
      <c r="I69" s="27"/>
      <c r="J69" s="27"/>
      <c r="K69" s="27"/>
      <c r="L69" s="27"/>
      <c r="M69" s="27"/>
      <c r="N69" s="27"/>
      <c r="O69" s="27"/>
    </row>
    <row r="70" spans="1:15" s="5" customFormat="1" ht="12">
      <c r="A70" s="5" t="s">
        <v>8</v>
      </c>
      <c r="B70" s="6">
        <f>SUM(B61:B69)</f>
        <v>350</v>
      </c>
      <c r="C70" s="6">
        <f>SUM(C61:C69)</f>
        <v>1341</v>
      </c>
      <c r="D70" s="15">
        <f t="shared" si="16"/>
        <v>3.8314285714285714</v>
      </c>
      <c r="E70" s="6">
        <v>60</v>
      </c>
      <c r="F70" s="6">
        <f>SUM(F61:F69)</f>
        <v>14</v>
      </c>
      <c r="G70" s="6"/>
      <c r="H70" s="6"/>
      <c r="I70" s="6"/>
      <c r="J70" s="6"/>
      <c r="K70" s="6"/>
      <c r="L70" s="6"/>
      <c r="M70" s="6"/>
      <c r="N70" s="6"/>
      <c r="O70" s="6"/>
    </row>
    <row r="71" spans="1:15" s="5" customFormat="1" ht="12.75" thickBot="1">
      <c r="A71" s="5" t="s">
        <v>11</v>
      </c>
      <c r="B71" s="6">
        <f>N44</f>
        <v>400</v>
      </c>
      <c r="C71" s="6">
        <f>(N45)</f>
        <v>1889</v>
      </c>
      <c r="D71" s="15">
        <f t="shared" si="16"/>
        <v>4.7225</v>
      </c>
      <c r="E71" s="6">
        <v>50</v>
      </c>
      <c r="F71" s="6">
        <v>23</v>
      </c>
      <c r="G71" s="6"/>
      <c r="H71" s="6"/>
      <c r="I71" s="6"/>
      <c r="J71" s="6"/>
      <c r="K71" s="6"/>
      <c r="L71" s="6"/>
      <c r="M71" s="6"/>
      <c r="N71" s="6"/>
      <c r="O71" s="6"/>
    </row>
    <row r="72" spans="1:15" s="5" customFormat="1" ht="12.75" thickTop="1">
      <c r="A72" s="33" t="s">
        <v>50</v>
      </c>
      <c r="B72" s="34" t="s">
        <v>51</v>
      </c>
      <c r="C72" s="34" t="s">
        <v>46</v>
      </c>
      <c r="D72" s="34" t="s">
        <v>52</v>
      </c>
      <c r="E72" s="34" t="s">
        <v>53</v>
      </c>
      <c r="F72" s="34" t="s">
        <v>47</v>
      </c>
      <c r="G72" s="34" t="s">
        <v>54</v>
      </c>
      <c r="H72" s="34" t="s">
        <v>49</v>
      </c>
      <c r="I72" s="34" t="s">
        <v>48</v>
      </c>
      <c r="J72" s="6"/>
      <c r="K72" s="6"/>
      <c r="L72" s="6"/>
      <c r="M72" s="6"/>
      <c r="N72" s="6"/>
      <c r="O72" s="6"/>
    </row>
    <row r="73" spans="1:15" s="7" customFormat="1" ht="12.75">
      <c r="A73" s="54" t="s">
        <v>139</v>
      </c>
      <c r="B73" s="8">
        <v>91</v>
      </c>
      <c r="C73" s="8">
        <v>186</v>
      </c>
      <c r="D73" s="8">
        <v>11</v>
      </c>
      <c r="E73" s="10">
        <f aca="true" t="shared" si="17" ref="E73:E78">SUM(B73)/(C73)</f>
        <v>0.489247311827957</v>
      </c>
      <c r="F73" s="8">
        <v>819</v>
      </c>
      <c r="G73" s="16">
        <f aca="true" t="shared" si="18" ref="G73:G78">SUM(F73)/(C73)</f>
        <v>4.403225806451613</v>
      </c>
      <c r="H73" s="8">
        <v>4</v>
      </c>
      <c r="I73" s="8">
        <v>48</v>
      </c>
      <c r="J73" s="8"/>
      <c r="K73" s="8"/>
      <c r="L73" s="8"/>
      <c r="M73" s="8"/>
      <c r="N73" s="8"/>
      <c r="O73" s="8"/>
    </row>
    <row r="74" spans="1:15" s="7" customFormat="1" ht="12.75">
      <c r="A74" s="54" t="s">
        <v>146</v>
      </c>
      <c r="B74" s="8">
        <v>4</v>
      </c>
      <c r="C74" s="8">
        <v>17</v>
      </c>
      <c r="D74" s="8">
        <v>4</v>
      </c>
      <c r="E74" s="10">
        <f t="shared" si="17"/>
        <v>0.23529411764705882</v>
      </c>
      <c r="F74" s="8">
        <v>70</v>
      </c>
      <c r="G74" s="16">
        <f t="shared" si="18"/>
        <v>4.117647058823529</v>
      </c>
      <c r="H74" s="8">
        <v>1</v>
      </c>
      <c r="I74" s="8">
        <v>37</v>
      </c>
      <c r="J74" s="8"/>
      <c r="K74" s="8"/>
      <c r="L74" s="8"/>
      <c r="M74" s="8"/>
      <c r="N74" s="8"/>
      <c r="O74" s="8"/>
    </row>
    <row r="75" spans="1:15" s="7" customFormat="1" ht="12.75">
      <c r="A75" s="54" t="s">
        <v>140</v>
      </c>
      <c r="B75" s="8">
        <v>1</v>
      </c>
      <c r="C75" s="8">
        <v>2</v>
      </c>
      <c r="D75" s="8">
        <v>0</v>
      </c>
      <c r="E75" s="10">
        <f t="shared" si="17"/>
        <v>0.5</v>
      </c>
      <c r="F75" s="8">
        <v>19</v>
      </c>
      <c r="G75" s="16">
        <f t="shared" si="18"/>
        <v>9.5</v>
      </c>
      <c r="H75" s="8">
        <v>0</v>
      </c>
      <c r="I75" s="8">
        <v>19</v>
      </c>
      <c r="J75" s="8"/>
      <c r="K75" s="8"/>
      <c r="L75" s="8"/>
      <c r="M75" s="8"/>
      <c r="N75" s="8"/>
      <c r="O75" s="8"/>
    </row>
    <row r="76" spans="1:15" s="7" customFormat="1" ht="12.75">
      <c r="A76" s="55" t="s">
        <v>248</v>
      </c>
      <c r="B76" s="8">
        <v>2</v>
      </c>
      <c r="C76" s="8">
        <v>3</v>
      </c>
      <c r="D76" s="8">
        <v>0</v>
      </c>
      <c r="E76" s="10">
        <f t="shared" si="17"/>
        <v>0.6666666666666666</v>
      </c>
      <c r="F76" s="8">
        <v>4</v>
      </c>
      <c r="G76" s="16">
        <f t="shared" si="18"/>
        <v>1.3333333333333333</v>
      </c>
      <c r="H76" s="8">
        <v>0</v>
      </c>
      <c r="I76" s="8">
        <v>3</v>
      </c>
      <c r="J76" s="8"/>
      <c r="K76" s="8"/>
      <c r="L76" s="8"/>
      <c r="M76" s="8"/>
      <c r="N76" s="8"/>
      <c r="O76" s="8"/>
    </row>
    <row r="77" spans="1:15" s="5" customFormat="1" ht="12">
      <c r="A77" s="5" t="s">
        <v>8</v>
      </c>
      <c r="B77" s="6">
        <f>SUM(B73:B76)</f>
        <v>98</v>
      </c>
      <c r="C77" s="6">
        <f>SUM(C73:C76)</f>
        <v>208</v>
      </c>
      <c r="D77" s="6">
        <f>SUM(D73:D76)</f>
        <v>15</v>
      </c>
      <c r="E77" s="17">
        <f t="shared" si="17"/>
        <v>0.47115384615384615</v>
      </c>
      <c r="F77" s="6">
        <f>SUM(F73:F76)</f>
        <v>912</v>
      </c>
      <c r="G77" s="18">
        <f t="shared" si="18"/>
        <v>4.384615384615385</v>
      </c>
      <c r="H77" s="6">
        <f>SUM(H73:H76)</f>
        <v>5</v>
      </c>
      <c r="I77" s="6">
        <v>48</v>
      </c>
      <c r="J77" s="6"/>
      <c r="K77" s="6"/>
      <c r="L77" s="6"/>
      <c r="M77" s="6"/>
      <c r="N77" s="6"/>
      <c r="O77" s="6"/>
    </row>
    <row r="78" spans="1:15" s="5" customFormat="1" ht="12.75" thickBot="1">
      <c r="A78" s="5" t="s">
        <v>11</v>
      </c>
      <c r="B78" s="6">
        <f>N48</f>
        <v>64</v>
      </c>
      <c r="C78" s="6">
        <f>N49</f>
        <v>132</v>
      </c>
      <c r="D78" s="6">
        <f>N50</f>
        <v>3</v>
      </c>
      <c r="E78" s="17">
        <f t="shared" si="17"/>
        <v>0.48484848484848486</v>
      </c>
      <c r="F78" s="6">
        <f>N46</f>
        <v>1033</v>
      </c>
      <c r="G78" s="18">
        <f t="shared" si="18"/>
        <v>7.825757575757576</v>
      </c>
      <c r="H78" s="6">
        <v>13</v>
      </c>
      <c r="I78" s="6" t="s">
        <v>234</v>
      </c>
      <c r="J78" s="6"/>
      <c r="K78" s="6"/>
      <c r="L78" s="6"/>
      <c r="M78" s="6"/>
      <c r="N78" s="6"/>
      <c r="O78" s="6"/>
    </row>
    <row r="79" spans="1:15" s="5" customFormat="1" ht="12.75" thickTop="1">
      <c r="A79" s="33" t="s">
        <v>55</v>
      </c>
      <c r="B79" s="34" t="s">
        <v>56</v>
      </c>
      <c r="C79" s="34" t="s">
        <v>47</v>
      </c>
      <c r="D79" s="34" t="s">
        <v>9</v>
      </c>
      <c r="E79" s="34" t="s">
        <v>48</v>
      </c>
      <c r="F79" s="34" t="s">
        <v>49</v>
      </c>
      <c r="G79" s="34"/>
      <c r="H79" s="34"/>
      <c r="I79" s="34"/>
      <c r="J79" s="6"/>
      <c r="K79" s="6"/>
      <c r="L79" s="6"/>
      <c r="M79" s="6"/>
      <c r="N79" s="6"/>
      <c r="O79" s="6"/>
    </row>
    <row r="80" spans="1:15" s="7" customFormat="1" ht="12.75">
      <c r="A80" s="54" t="s">
        <v>144</v>
      </c>
      <c r="B80" s="8">
        <v>36</v>
      </c>
      <c r="C80" s="8">
        <v>408</v>
      </c>
      <c r="D80" s="9">
        <f aca="true" t="shared" si="19" ref="D80:D94">SUM(C80)/(B80)</f>
        <v>11.333333333333334</v>
      </c>
      <c r="E80" s="8">
        <v>48</v>
      </c>
      <c r="F80" s="8">
        <v>3</v>
      </c>
      <c r="G80" s="8"/>
      <c r="H80" s="8"/>
      <c r="I80" s="8"/>
      <c r="J80" s="8"/>
      <c r="K80" s="8"/>
      <c r="L80" s="8"/>
      <c r="M80" s="8"/>
      <c r="N80" s="8"/>
      <c r="O80" s="8"/>
    </row>
    <row r="81" spans="1:15" s="7" customFormat="1" ht="12.75">
      <c r="A81" s="54" t="s">
        <v>140</v>
      </c>
      <c r="B81" s="8">
        <v>23</v>
      </c>
      <c r="C81" s="8">
        <v>249</v>
      </c>
      <c r="D81" s="9">
        <f t="shared" si="19"/>
        <v>10.826086956521738</v>
      </c>
      <c r="E81" s="8">
        <v>40</v>
      </c>
      <c r="F81" s="8">
        <v>0</v>
      </c>
      <c r="G81" s="8"/>
      <c r="H81" s="8"/>
      <c r="I81" s="8"/>
      <c r="J81" s="8"/>
      <c r="K81" s="8"/>
      <c r="L81" s="8"/>
      <c r="M81" s="8"/>
      <c r="N81" s="8"/>
      <c r="O81" s="8"/>
    </row>
    <row r="82" spans="1:15" s="7" customFormat="1" ht="12.75">
      <c r="A82" s="54" t="s">
        <v>145</v>
      </c>
      <c r="B82" s="8">
        <v>12</v>
      </c>
      <c r="C82" s="8">
        <v>111</v>
      </c>
      <c r="D82" s="9">
        <f t="shared" si="19"/>
        <v>9.25</v>
      </c>
      <c r="E82" s="8">
        <v>15</v>
      </c>
      <c r="F82" s="8">
        <v>0</v>
      </c>
      <c r="G82" s="8"/>
      <c r="H82" s="8"/>
      <c r="I82" s="8"/>
      <c r="J82" s="8"/>
      <c r="K82" s="8"/>
      <c r="L82" s="8"/>
      <c r="M82" s="8"/>
      <c r="N82" s="8"/>
      <c r="O82" s="8"/>
    </row>
    <row r="83" spans="1:15" s="7" customFormat="1" ht="12.75">
      <c r="A83" s="54" t="s">
        <v>146</v>
      </c>
      <c r="B83" s="8">
        <v>6</v>
      </c>
      <c r="C83" s="8">
        <v>28</v>
      </c>
      <c r="D83" s="9">
        <f t="shared" si="19"/>
        <v>4.666666666666667</v>
      </c>
      <c r="E83" s="8">
        <v>11</v>
      </c>
      <c r="F83" s="8">
        <v>0</v>
      </c>
      <c r="G83" s="8"/>
      <c r="H83" s="8"/>
      <c r="I83" s="8"/>
      <c r="J83" s="8"/>
      <c r="K83" s="8"/>
      <c r="L83" s="8"/>
      <c r="M83" s="8"/>
      <c r="N83" s="8"/>
      <c r="O83" s="8"/>
    </row>
    <row r="84" spans="1:15" s="7" customFormat="1" ht="12.75">
      <c r="A84" s="54" t="s">
        <v>137</v>
      </c>
      <c r="B84" s="8">
        <v>4</v>
      </c>
      <c r="C84" s="8">
        <v>20</v>
      </c>
      <c r="D84" s="9">
        <f t="shared" si="19"/>
        <v>5</v>
      </c>
      <c r="E84" s="8">
        <v>7</v>
      </c>
      <c r="F84" s="8">
        <v>0</v>
      </c>
      <c r="G84" s="8"/>
      <c r="H84" s="8"/>
      <c r="I84" s="8"/>
      <c r="J84" s="8"/>
      <c r="K84" s="8"/>
      <c r="L84" s="8"/>
      <c r="M84" s="8"/>
      <c r="N84" s="8"/>
      <c r="O84" s="8"/>
    </row>
    <row r="85" spans="1:15" s="7" customFormat="1" ht="12.75">
      <c r="A85" s="54" t="s">
        <v>162</v>
      </c>
      <c r="B85" s="8">
        <v>4</v>
      </c>
      <c r="C85" s="8">
        <v>19</v>
      </c>
      <c r="D85" s="9">
        <f t="shared" si="19"/>
        <v>4.75</v>
      </c>
      <c r="E85" s="8">
        <v>6</v>
      </c>
      <c r="F85" s="8">
        <v>1</v>
      </c>
      <c r="G85" s="8"/>
      <c r="H85" s="8"/>
      <c r="I85" s="8"/>
      <c r="J85" s="8"/>
      <c r="K85" s="8"/>
      <c r="L85" s="8"/>
      <c r="M85" s="8"/>
      <c r="N85" s="8"/>
      <c r="O85" s="8"/>
    </row>
    <row r="86" spans="1:15" s="7" customFormat="1" ht="12.75">
      <c r="A86" s="54" t="s">
        <v>141</v>
      </c>
      <c r="B86" s="8">
        <v>4</v>
      </c>
      <c r="C86" s="8">
        <v>13</v>
      </c>
      <c r="D86" s="9">
        <f t="shared" si="19"/>
        <v>3.25</v>
      </c>
      <c r="E86" s="8">
        <v>10</v>
      </c>
      <c r="F86" s="8">
        <v>0</v>
      </c>
      <c r="G86" s="8"/>
      <c r="H86" s="8"/>
      <c r="I86" s="8"/>
      <c r="J86" s="8"/>
      <c r="K86" s="8"/>
      <c r="L86" s="8"/>
      <c r="M86" s="8"/>
      <c r="N86" s="8"/>
      <c r="O86" s="8"/>
    </row>
    <row r="87" spans="1:15" s="7" customFormat="1" ht="12.75">
      <c r="A87" s="54" t="s">
        <v>164</v>
      </c>
      <c r="B87" s="8">
        <v>2</v>
      </c>
      <c r="C87" s="8">
        <v>21</v>
      </c>
      <c r="D87" s="9">
        <f t="shared" si="19"/>
        <v>10.5</v>
      </c>
      <c r="E87" s="8">
        <v>26</v>
      </c>
      <c r="F87" s="8">
        <v>0</v>
      </c>
      <c r="G87" s="8"/>
      <c r="H87" s="8"/>
      <c r="I87" s="8"/>
      <c r="J87" s="8"/>
      <c r="K87" s="8"/>
      <c r="L87" s="8"/>
      <c r="M87" s="8"/>
      <c r="N87" s="8"/>
      <c r="O87" s="8"/>
    </row>
    <row r="88" spans="1:15" s="7" customFormat="1" ht="12.75">
      <c r="A88" s="54" t="s">
        <v>161</v>
      </c>
      <c r="B88" s="8">
        <v>2</v>
      </c>
      <c r="C88" s="8">
        <v>9</v>
      </c>
      <c r="D88" s="9">
        <f t="shared" si="19"/>
        <v>4.5</v>
      </c>
      <c r="E88" s="8">
        <v>12</v>
      </c>
      <c r="F88" s="8">
        <v>0</v>
      </c>
      <c r="G88" s="8"/>
      <c r="H88" s="8"/>
      <c r="I88" s="8"/>
      <c r="J88" s="8"/>
      <c r="K88" s="8"/>
      <c r="L88" s="8"/>
      <c r="M88" s="8"/>
      <c r="N88" s="8"/>
      <c r="O88" s="8"/>
    </row>
    <row r="89" spans="1:15" s="7" customFormat="1" ht="12.75">
      <c r="A89" s="54" t="s">
        <v>213</v>
      </c>
      <c r="B89" s="8">
        <v>2</v>
      </c>
      <c r="C89" s="8">
        <v>8</v>
      </c>
      <c r="D89" s="9">
        <f t="shared" si="19"/>
        <v>4</v>
      </c>
      <c r="E89" s="8">
        <v>4</v>
      </c>
      <c r="F89" s="8">
        <v>0</v>
      </c>
      <c r="G89" s="8"/>
      <c r="H89" s="8"/>
      <c r="I89" s="8"/>
      <c r="J89" s="8"/>
      <c r="K89" s="8"/>
      <c r="L89" s="8"/>
      <c r="M89" s="8"/>
      <c r="N89" s="8"/>
      <c r="O89" s="8"/>
    </row>
    <row r="90" spans="1:15" s="7" customFormat="1" ht="12.75">
      <c r="A90" s="54" t="s">
        <v>139</v>
      </c>
      <c r="B90" s="8">
        <v>1</v>
      </c>
      <c r="C90" s="8">
        <v>19</v>
      </c>
      <c r="D90" s="9">
        <f t="shared" si="19"/>
        <v>19</v>
      </c>
      <c r="E90" s="8">
        <v>19</v>
      </c>
      <c r="F90" s="8">
        <v>0</v>
      </c>
      <c r="G90" s="8"/>
      <c r="H90" s="8"/>
      <c r="I90" s="8"/>
      <c r="J90" s="8"/>
      <c r="K90" s="8"/>
      <c r="L90" s="8"/>
      <c r="M90" s="8"/>
      <c r="N90" s="8"/>
      <c r="O90" s="8"/>
    </row>
    <row r="91" spans="1:15" s="7" customFormat="1" ht="12.75">
      <c r="A91" s="54" t="s">
        <v>186</v>
      </c>
      <c r="B91" s="8">
        <v>1</v>
      </c>
      <c r="C91" s="8">
        <v>4</v>
      </c>
      <c r="D91" s="9">
        <f t="shared" si="19"/>
        <v>4</v>
      </c>
      <c r="E91" s="1" t="s">
        <v>212</v>
      </c>
      <c r="F91" s="8">
        <v>1</v>
      </c>
      <c r="G91" s="8"/>
      <c r="H91" s="8"/>
      <c r="I91" s="8"/>
      <c r="J91" s="8"/>
      <c r="K91" s="8"/>
      <c r="L91" s="8"/>
      <c r="M91" s="8"/>
      <c r="N91" s="8"/>
      <c r="O91" s="8"/>
    </row>
    <row r="92" spans="1:15" s="7" customFormat="1" ht="12.75">
      <c r="A92" s="54" t="s">
        <v>191</v>
      </c>
      <c r="B92" s="8">
        <v>1</v>
      </c>
      <c r="C92" s="8">
        <v>3</v>
      </c>
      <c r="D92" s="9">
        <f t="shared" si="19"/>
        <v>3</v>
      </c>
      <c r="E92" s="8">
        <v>3</v>
      </c>
      <c r="F92" s="8">
        <v>0</v>
      </c>
      <c r="G92" s="8"/>
      <c r="H92" s="8"/>
      <c r="I92" s="8"/>
      <c r="J92" s="8"/>
      <c r="K92" s="8"/>
      <c r="L92" s="8"/>
      <c r="M92" s="8"/>
      <c r="N92" s="8"/>
      <c r="O92" s="8"/>
    </row>
    <row r="93" spans="1:15" s="5" customFormat="1" ht="12">
      <c r="A93" s="5" t="s">
        <v>8</v>
      </c>
      <c r="B93" s="6">
        <f>SUM(B80:B92)</f>
        <v>98</v>
      </c>
      <c r="C93" s="6">
        <f>SUM(C80:C92)</f>
        <v>912</v>
      </c>
      <c r="D93" s="15">
        <f t="shared" si="19"/>
        <v>9.306122448979592</v>
      </c>
      <c r="E93" s="6">
        <v>48</v>
      </c>
      <c r="F93" s="6">
        <f>SUM(F80:F92)</f>
        <v>5</v>
      </c>
      <c r="G93" s="6"/>
      <c r="H93" s="6"/>
      <c r="I93" s="6"/>
      <c r="J93" s="6"/>
      <c r="K93" s="6"/>
      <c r="L93" s="6"/>
      <c r="M93" s="6"/>
      <c r="N93" s="6"/>
      <c r="O93" s="6"/>
    </row>
    <row r="94" spans="1:15" s="5" customFormat="1" ht="12.75" thickBot="1">
      <c r="A94" s="5" t="s">
        <v>11</v>
      </c>
      <c r="B94" s="6">
        <f>N48</f>
        <v>64</v>
      </c>
      <c r="C94" s="6">
        <f>N46</f>
        <v>1033</v>
      </c>
      <c r="D94" s="15">
        <f t="shared" si="19"/>
        <v>16.140625</v>
      </c>
      <c r="E94" s="6" t="s">
        <v>234</v>
      </c>
      <c r="F94" s="6">
        <v>13</v>
      </c>
      <c r="G94" s="6"/>
      <c r="H94" s="6"/>
      <c r="I94" s="6"/>
      <c r="J94" s="6"/>
      <c r="K94" s="6"/>
      <c r="L94" s="6"/>
      <c r="M94" s="6"/>
      <c r="N94" s="6"/>
      <c r="O94" s="6"/>
    </row>
    <row r="95" spans="1:15" s="5" customFormat="1" ht="12.75" thickTop="1">
      <c r="A95" s="33"/>
      <c r="B95" s="34" t="s">
        <v>49</v>
      </c>
      <c r="C95" s="34" t="s">
        <v>49</v>
      </c>
      <c r="D95" s="34" t="s">
        <v>49</v>
      </c>
      <c r="E95" s="34"/>
      <c r="F95" s="34"/>
      <c r="G95" s="34"/>
      <c r="H95" s="34"/>
      <c r="I95" s="34"/>
      <c r="J95" s="6"/>
      <c r="K95" s="6"/>
      <c r="L95" s="6"/>
      <c r="M95" s="6"/>
      <c r="N95" s="6"/>
      <c r="O95" s="6"/>
    </row>
    <row r="96" spans="1:15" s="5" customFormat="1" ht="12">
      <c r="A96" s="5" t="s">
        <v>57</v>
      </c>
      <c r="B96" s="6" t="s">
        <v>58</v>
      </c>
      <c r="C96" s="6" t="s">
        <v>56</v>
      </c>
      <c r="D96" s="6" t="s">
        <v>59</v>
      </c>
      <c r="E96" s="6" t="s">
        <v>60</v>
      </c>
      <c r="F96" s="6" t="s">
        <v>61</v>
      </c>
      <c r="G96" s="6" t="s">
        <v>62</v>
      </c>
      <c r="H96" s="6" t="s">
        <v>63</v>
      </c>
      <c r="I96" s="6" t="s">
        <v>64</v>
      </c>
      <c r="J96" s="6"/>
      <c r="K96" s="6"/>
      <c r="L96" s="6"/>
      <c r="M96" s="6"/>
      <c r="N96" s="6"/>
      <c r="O96" s="6"/>
    </row>
    <row r="97" spans="1:15" s="7" customFormat="1" ht="12.75">
      <c r="A97" s="7" t="s">
        <v>147</v>
      </c>
      <c r="B97" s="8">
        <v>0</v>
      </c>
      <c r="C97" s="8">
        <v>0</v>
      </c>
      <c r="D97" s="8">
        <v>0</v>
      </c>
      <c r="E97" s="8">
        <v>16</v>
      </c>
      <c r="F97" s="8">
        <v>0</v>
      </c>
      <c r="G97" s="8">
        <v>8</v>
      </c>
      <c r="H97" s="8">
        <v>0</v>
      </c>
      <c r="I97" s="8">
        <f aca="true" t="shared" si="20" ref="I97:I108">SUM(B97*6)+(C97*6)+(D97*6)+(E97)+(F97*2)+(G97*3)+(H97*2)</f>
        <v>40</v>
      </c>
      <c r="J97" s="8"/>
      <c r="K97" s="8"/>
      <c r="L97" s="8"/>
      <c r="M97" s="8"/>
      <c r="N97" s="8"/>
      <c r="O97" s="8"/>
    </row>
    <row r="98" spans="1:15" s="7" customFormat="1" ht="12.75">
      <c r="A98" s="7" t="s">
        <v>139</v>
      </c>
      <c r="B98" s="8">
        <v>5</v>
      </c>
      <c r="C98" s="8">
        <v>0</v>
      </c>
      <c r="D98" s="8">
        <v>0</v>
      </c>
      <c r="E98" s="8">
        <v>0</v>
      </c>
      <c r="F98" s="8">
        <v>1</v>
      </c>
      <c r="G98" s="8">
        <v>0</v>
      </c>
      <c r="H98" s="8">
        <v>0</v>
      </c>
      <c r="I98" s="8">
        <f t="shared" si="20"/>
        <v>32</v>
      </c>
      <c r="J98" s="8"/>
      <c r="K98" s="8"/>
      <c r="L98" s="8"/>
      <c r="M98" s="8"/>
      <c r="N98" s="8"/>
      <c r="O98" s="8"/>
    </row>
    <row r="99" spans="1:15" s="7" customFormat="1" ht="12.75">
      <c r="A99" s="7" t="s">
        <v>141</v>
      </c>
      <c r="B99" s="8">
        <v>5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f t="shared" si="20"/>
        <v>30</v>
      </c>
      <c r="J99" s="8"/>
      <c r="K99" s="8"/>
      <c r="L99" s="8"/>
      <c r="M99" s="8"/>
      <c r="N99" s="8"/>
      <c r="O99" s="8"/>
    </row>
    <row r="100" spans="1:15" s="7" customFormat="1" ht="12.75">
      <c r="A100" s="7" t="s">
        <v>140</v>
      </c>
      <c r="B100" s="8">
        <v>2</v>
      </c>
      <c r="C100" s="8">
        <v>0</v>
      </c>
      <c r="D100" s="8">
        <v>1</v>
      </c>
      <c r="E100" s="8">
        <v>0</v>
      </c>
      <c r="F100" s="8">
        <v>0</v>
      </c>
      <c r="G100" s="8">
        <v>0</v>
      </c>
      <c r="H100" s="8">
        <v>0</v>
      </c>
      <c r="I100" s="8">
        <f t="shared" si="20"/>
        <v>18</v>
      </c>
      <c r="J100" s="8"/>
      <c r="K100" s="8"/>
      <c r="L100" s="8"/>
      <c r="M100" s="8"/>
      <c r="N100" s="8"/>
      <c r="O100" s="8"/>
    </row>
    <row r="101" spans="1:15" s="7" customFormat="1" ht="12.75">
      <c r="A101" s="7" t="s">
        <v>144</v>
      </c>
      <c r="B101" s="8">
        <v>0</v>
      </c>
      <c r="C101" s="8">
        <v>3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f t="shared" si="20"/>
        <v>18</v>
      </c>
      <c r="J101" s="8"/>
      <c r="K101" s="8"/>
      <c r="L101" s="8"/>
      <c r="M101" s="8"/>
      <c r="N101" s="8"/>
      <c r="O101" s="8"/>
    </row>
    <row r="102" spans="1:15" s="7" customFormat="1" ht="12.75">
      <c r="A102" s="7" t="s">
        <v>137</v>
      </c>
      <c r="B102" s="8">
        <v>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f t="shared" si="20"/>
        <v>12</v>
      </c>
      <c r="J102" s="8"/>
      <c r="K102" s="8"/>
      <c r="L102" s="8"/>
      <c r="M102" s="8"/>
      <c r="N102" s="8"/>
      <c r="O102" s="8"/>
    </row>
    <row r="103" spans="1:15" s="7" customFormat="1" ht="12.75">
      <c r="A103" s="7" t="s">
        <v>186</v>
      </c>
      <c r="B103" s="8">
        <v>0</v>
      </c>
      <c r="C103" s="8">
        <v>1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f t="shared" si="20"/>
        <v>6</v>
      </c>
      <c r="J103" s="8"/>
      <c r="K103" s="8"/>
      <c r="L103" s="8"/>
      <c r="M103" s="8"/>
      <c r="N103" s="8"/>
      <c r="O103" s="8"/>
    </row>
    <row r="104" spans="1:15" s="7" customFormat="1" ht="12.75">
      <c r="A104" t="s">
        <v>162</v>
      </c>
      <c r="B104" s="8">
        <v>0</v>
      </c>
      <c r="C104" s="8">
        <v>1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f t="shared" si="20"/>
        <v>6</v>
      </c>
      <c r="J104" s="8"/>
      <c r="K104" s="8"/>
      <c r="L104" s="8"/>
      <c r="M104" s="8"/>
      <c r="N104" s="8"/>
      <c r="O104" s="8"/>
    </row>
    <row r="105" spans="1:15" s="7" customFormat="1" ht="12.75">
      <c r="A105" t="s">
        <v>248</v>
      </c>
      <c r="B105" s="8">
        <v>0</v>
      </c>
      <c r="C105" s="8">
        <v>0</v>
      </c>
      <c r="D105" s="8">
        <v>0</v>
      </c>
      <c r="E105" s="8">
        <v>0</v>
      </c>
      <c r="F105" s="8">
        <v>1</v>
      </c>
      <c r="G105" s="8">
        <v>0</v>
      </c>
      <c r="H105" s="8">
        <v>0</v>
      </c>
      <c r="I105" s="8">
        <f t="shared" si="20"/>
        <v>2</v>
      </c>
      <c r="J105" s="8"/>
      <c r="K105" s="8"/>
      <c r="L105" s="8"/>
      <c r="M105" s="8"/>
      <c r="N105" s="8"/>
      <c r="O105" s="8"/>
    </row>
    <row r="106" spans="1:15" s="7" customFormat="1" ht="12.75">
      <c r="A106" s="7" t="s">
        <v>142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1</v>
      </c>
      <c r="I106" s="8">
        <f t="shared" si="20"/>
        <v>2</v>
      </c>
      <c r="J106" s="8"/>
      <c r="K106" s="8"/>
      <c r="L106" s="8"/>
      <c r="M106" s="8"/>
      <c r="N106" s="8"/>
      <c r="O106" s="8"/>
    </row>
    <row r="107" spans="1:15" s="5" customFormat="1" ht="12">
      <c r="A107" s="5" t="s">
        <v>8</v>
      </c>
      <c r="B107" s="6">
        <f aca="true" t="shared" si="21" ref="B107:H107">SUM(B97:B106)</f>
        <v>14</v>
      </c>
      <c r="C107" s="6">
        <f t="shared" si="21"/>
        <v>5</v>
      </c>
      <c r="D107" s="6">
        <f t="shared" si="21"/>
        <v>1</v>
      </c>
      <c r="E107" s="6">
        <f t="shared" si="21"/>
        <v>16</v>
      </c>
      <c r="F107" s="6">
        <f t="shared" si="21"/>
        <v>2</v>
      </c>
      <c r="G107" s="6">
        <f t="shared" si="21"/>
        <v>8</v>
      </c>
      <c r="H107" s="6">
        <f t="shared" si="21"/>
        <v>1</v>
      </c>
      <c r="I107" s="6">
        <f t="shared" si="20"/>
        <v>166</v>
      </c>
      <c r="J107" s="6"/>
      <c r="K107" s="6"/>
      <c r="L107" s="6"/>
      <c r="M107" s="6"/>
      <c r="N107" s="6"/>
      <c r="O107" s="6"/>
    </row>
    <row r="108" spans="1:15" s="5" customFormat="1" ht="12.75" thickBot="1">
      <c r="A108" s="42" t="s">
        <v>11</v>
      </c>
      <c r="B108" s="43">
        <f>F71</f>
        <v>23</v>
      </c>
      <c r="C108" s="43">
        <f>H78</f>
        <v>13</v>
      </c>
      <c r="D108" s="43">
        <f>SUM(F121)+(F128)+(F134)+1</f>
        <v>4</v>
      </c>
      <c r="E108" s="43">
        <f>B112</f>
        <v>32</v>
      </c>
      <c r="F108" s="43">
        <v>2</v>
      </c>
      <c r="G108" s="43">
        <f>E112</f>
        <v>6</v>
      </c>
      <c r="H108" s="43">
        <v>1</v>
      </c>
      <c r="I108" s="43">
        <f t="shared" si="20"/>
        <v>296</v>
      </c>
      <c r="J108" s="6"/>
      <c r="K108" s="6"/>
      <c r="L108" s="6"/>
      <c r="M108" s="6"/>
      <c r="N108" s="6"/>
      <c r="O108" s="6"/>
    </row>
    <row r="109" spans="1:16" s="5" customFormat="1" ht="12.75" thickTop="1">
      <c r="A109" s="33" t="s">
        <v>65</v>
      </c>
      <c r="B109" s="34" t="s">
        <v>66</v>
      </c>
      <c r="C109" s="34" t="s">
        <v>67</v>
      </c>
      <c r="D109" s="34" t="s">
        <v>53</v>
      </c>
      <c r="E109" s="34" t="s">
        <v>118</v>
      </c>
      <c r="F109" s="34" t="s">
        <v>68</v>
      </c>
      <c r="G109" s="34" t="s">
        <v>53</v>
      </c>
      <c r="H109" s="34" t="s">
        <v>48</v>
      </c>
      <c r="I109" s="34" t="s">
        <v>64</v>
      </c>
      <c r="J109" s="40" t="s">
        <v>69</v>
      </c>
      <c r="K109" s="34"/>
      <c r="L109" s="34"/>
      <c r="M109" s="34"/>
      <c r="N109" s="34"/>
      <c r="O109" s="34"/>
      <c r="P109" s="30"/>
    </row>
    <row r="110" spans="1:15" s="7" customFormat="1" ht="12.75">
      <c r="A110" s="54" t="s">
        <v>147</v>
      </c>
      <c r="B110" s="8">
        <v>16</v>
      </c>
      <c r="C110" s="8">
        <v>18</v>
      </c>
      <c r="D110" s="10">
        <f>SUM(B110/C110)</f>
        <v>0.8888888888888888</v>
      </c>
      <c r="E110" s="20">
        <v>8</v>
      </c>
      <c r="F110" s="20">
        <v>10</v>
      </c>
      <c r="G110" s="10">
        <f>SUM(E110/F110)</f>
        <v>0.8</v>
      </c>
      <c r="H110" s="8">
        <v>44</v>
      </c>
      <c r="I110" s="8">
        <f>SUM(B110)+(E110*3)</f>
        <v>40</v>
      </c>
      <c r="J110" s="56" t="s">
        <v>292</v>
      </c>
      <c r="K110" s="8"/>
      <c r="L110" s="8"/>
      <c r="M110" s="8"/>
      <c r="N110" s="8"/>
      <c r="O110" s="8"/>
    </row>
    <row r="111" spans="1:15" s="5" customFormat="1" ht="12">
      <c r="A111" s="5" t="s">
        <v>8</v>
      </c>
      <c r="B111" s="6">
        <f>SUM(B110:B110)</f>
        <v>16</v>
      </c>
      <c r="C111" s="6">
        <f>SUM(C110:C110)</f>
        <v>18</v>
      </c>
      <c r="D111" s="17">
        <f>SUM(B111/C111)</f>
        <v>0.8888888888888888</v>
      </c>
      <c r="E111" s="6">
        <f>SUM(E110:E110)</f>
        <v>8</v>
      </c>
      <c r="F111" s="6">
        <f>SUM(F110:F110)</f>
        <v>10</v>
      </c>
      <c r="G111" s="17">
        <f>SUM(E111/F111)</f>
        <v>0.8</v>
      </c>
      <c r="H111" s="6">
        <v>44</v>
      </c>
      <c r="I111" s="6">
        <f>SUM(I110:I110)</f>
        <v>40</v>
      </c>
      <c r="J111" s="21" t="s">
        <v>292</v>
      </c>
      <c r="K111" s="6"/>
      <c r="L111" s="6"/>
      <c r="M111" s="6"/>
      <c r="N111" s="6"/>
      <c r="O111" s="6"/>
    </row>
    <row r="112" spans="1:16" s="5" customFormat="1" ht="12.75" thickBot="1">
      <c r="A112" s="42" t="s">
        <v>11</v>
      </c>
      <c r="B112" s="43">
        <v>32</v>
      </c>
      <c r="C112" s="43">
        <v>36</v>
      </c>
      <c r="D112" s="44">
        <f>SUM(B112/C112)</f>
        <v>0.8888888888888888</v>
      </c>
      <c r="E112" s="43">
        <v>6</v>
      </c>
      <c r="F112" s="43">
        <v>9</v>
      </c>
      <c r="G112" s="44">
        <f>SUM(E112/F112)</f>
        <v>0.6666666666666666</v>
      </c>
      <c r="H112" s="43">
        <v>39</v>
      </c>
      <c r="I112" s="43">
        <f>SUM(B112)+(E112*3)</f>
        <v>50</v>
      </c>
      <c r="J112" s="53" t="s">
        <v>293</v>
      </c>
      <c r="K112" s="43"/>
      <c r="L112" s="43"/>
      <c r="M112" s="43"/>
      <c r="N112" s="43"/>
      <c r="O112" s="43"/>
      <c r="P112" s="30"/>
    </row>
    <row r="113" spans="1:15" s="5" customFormat="1" ht="12.75" thickTop="1">
      <c r="A113" s="30" t="s">
        <v>70</v>
      </c>
      <c r="B113" s="31" t="s">
        <v>59</v>
      </c>
      <c r="C113" s="31" t="s">
        <v>47</v>
      </c>
      <c r="D113" s="32" t="s">
        <v>9</v>
      </c>
      <c r="E113" s="31" t="s">
        <v>48</v>
      </c>
      <c r="F113" s="31" t="s">
        <v>49</v>
      </c>
      <c r="G113" s="32"/>
      <c r="H113" s="31"/>
      <c r="I113" s="31"/>
      <c r="J113" s="31"/>
      <c r="K113" s="31"/>
      <c r="L113" s="31"/>
      <c r="M113" s="31"/>
      <c r="N113" s="31"/>
      <c r="O113" s="31"/>
    </row>
    <row r="114" spans="1:15" s="7" customFormat="1" ht="12.75">
      <c r="A114" s="54" t="s">
        <v>140</v>
      </c>
      <c r="B114" s="8">
        <v>9</v>
      </c>
      <c r="C114" s="8">
        <v>235</v>
      </c>
      <c r="D114" s="9">
        <f>SUM(C114/B114)</f>
        <v>26.11111111111111</v>
      </c>
      <c r="E114" s="1" t="s">
        <v>192</v>
      </c>
      <c r="F114" s="8">
        <v>1</v>
      </c>
      <c r="G114" s="10"/>
      <c r="H114" s="8"/>
      <c r="I114" s="8"/>
      <c r="J114" s="8"/>
      <c r="K114" s="8"/>
      <c r="L114" s="8"/>
      <c r="M114" s="8"/>
      <c r="N114" s="8"/>
      <c r="O114" s="8"/>
    </row>
    <row r="115" spans="1:15" s="7" customFormat="1" ht="12.75">
      <c r="A115" s="54" t="s">
        <v>144</v>
      </c>
      <c r="B115" s="8">
        <v>24</v>
      </c>
      <c r="C115" s="8">
        <v>426</v>
      </c>
      <c r="D115" s="9">
        <f>SUM(C115/B115)</f>
        <v>17.75</v>
      </c>
      <c r="E115" s="8">
        <v>48</v>
      </c>
      <c r="F115" s="8">
        <v>0</v>
      </c>
      <c r="G115" s="10"/>
      <c r="H115" s="8"/>
      <c r="I115" s="8"/>
      <c r="J115" s="8"/>
      <c r="K115" s="8"/>
      <c r="L115" s="8"/>
      <c r="M115" s="8"/>
      <c r="N115" s="8"/>
      <c r="O115" s="8"/>
    </row>
    <row r="116" spans="1:15" s="7" customFormat="1" ht="12.75">
      <c r="A116" s="54" t="s">
        <v>141</v>
      </c>
      <c r="B116" s="8">
        <v>3</v>
      </c>
      <c r="C116" s="8">
        <v>35</v>
      </c>
      <c r="D116" s="9">
        <f>SUM(C116)/(B116)</f>
        <v>11.666666666666666</v>
      </c>
      <c r="E116" s="8">
        <v>20</v>
      </c>
      <c r="F116" s="8">
        <v>0</v>
      </c>
      <c r="G116" s="10"/>
      <c r="H116" s="8"/>
      <c r="I116" s="8"/>
      <c r="J116" s="8"/>
      <c r="K116" s="8"/>
      <c r="L116" s="8"/>
      <c r="M116" s="8"/>
      <c r="N116" s="8"/>
      <c r="O116" s="8"/>
    </row>
    <row r="117" spans="1:15" s="7" customFormat="1" ht="12.75">
      <c r="A117" s="54" t="s">
        <v>248</v>
      </c>
      <c r="B117" s="8">
        <v>2</v>
      </c>
      <c r="C117" s="8">
        <v>22</v>
      </c>
      <c r="D117" s="9">
        <f>SUM(C117)/(B117)</f>
        <v>11</v>
      </c>
      <c r="E117" s="8">
        <v>12</v>
      </c>
      <c r="F117" s="8">
        <v>0</v>
      </c>
      <c r="G117" s="10"/>
      <c r="H117" s="8"/>
      <c r="I117" s="8"/>
      <c r="J117" s="8"/>
      <c r="K117" s="8"/>
      <c r="L117" s="8"/>
      <c r="M117" s="8"/>
      <c r="N117" s="8"/>
      <c r="O117" s="8"/>
    </row>
    <row r="118" spans="1:15" s="7" customFormat="1" ht="12.75">
      <c r="A118" s="54" t="s">
        <v>161</v>
      </c>
      <c r="B118" s="8">
        <v>1</v>
      </c>
      <c r="C118" s="8">
        <v>4</v>
      </c>
      <c r="D118" s="9">
        <f>SUM(C118/B118)</f>
        <v>4</v>
      </c>
      <c r="E118" s="8">
        <v>4</v>
      </c>
      <c r="F118" s="8">
        <v>0</v>
      </c>
      <c r="G118" s="10"/>
      <c r="H118" s="8"/>
      <c r="I118" s="8"/>
      <c r="J118" s="8"/>
      <c r="K118" s="8"/>
      <c r="L118" s="8"/>
      <c r="M118" s="8"/>
      <c r="N118" s="8"/>
      <c r="O118" s="8"/>
    </row>
    <row r="119" spans="1:15" s="7" customFormat="1" ht="12.75">
      <c r="A119" s="54" t="s">
        <v>146</v>
      </c>
      <c r="B119" s="8">
        <v>1</v>
      </c>
      <c r="C119" s="8">
        <v>0</v>
      </c>
      <c r="D119" s="9">
        <f>SUM(C119)/(B119)</f>
        <v>0</v>
      </c>
      <c r="E119" s="8">
        <v>0</v>
      </c>
      <c r="F119" s="8">
        <v>0</v>
      </c>
      <c r="G119" s="10"/>
      <c r="H119" s="8"/>
      <c r="I119" s="8"/>
      <c r="J119" s="8"/>
      <c r="K119" s="8"/>
      <c r="L119" s="8"/>
      <c r="M119" s="8"/>
      <c r="N119" s="8"/>
      <c r="O119" s="8"/>
    </row>
    <row r="120" spans="1:15" s="5" customFormat="1" ht="12">
      <c r="A120" s="5" t="s">
        <v>8</v>
      </c>
      <c r="B120" s="6">
        <f>SUM(B114:B119)</f>
        <v>40</v>
      </c>
      <c r="C120" s="6">
        <f>SUM(C114:C119)</f>
        <v>722</v>
      </c>
      <c r="D120" s="15">
        <f>SUM(C120/B120)</f>
        <v>18.05</v>
      </c>
      <c r="E120" s="6" t="s">
        <v>192</v>
      </c>
      <c r="F120" s="6">
        <f>SUM(F114:F119)</f>
        <v>1</v>
      </c>
      <c r="G120" s="17"/>
      <c r="H120" s="6"/>
      <c r="I120" s="6"/>
      <c r="J120" s="6"/>
      <c r="K120" s="6"/>
      <c r="L120" s="6"/>
      <c r="M120" s="6"/>
      <c r="N120" s="6"/>
      <c r="O120" s="6"/>
    </row>
    <row r="121" spans="1:15" s="5" customFormat="1" ht="12.75" thickBot="1">
      <c r="A121" s="5" t="s">
        <v>11</v>
      </c>
      <c r="B121" s="6">
        <v>32</v>
      </c>
      <c r="C121" s="6">
        <v>744</v>
      </c>
      <c r="D121" s="15">
        <f>SUM(C121/B121)</f>
        <v>23.25</v>
      </c>
      <c r="E121" s="6">
        <v>94</v>
      </c>
      <c r="F121" s="6">
        <v>1</v>
      </c>
      <c r="G121" s="17"/>
      <c r="H121" s="6"/>
      <c r="I121" s="6"/>
      <c r="J121" s="6"/>
      <c r="K121" s="6"/>
      <c r="L121" s="6"/>
      <c r="M121" s="6"/>
      <c r="N121" s="6"/>
      <c r="O121" s="6"/>
    </row>
    <row r="122" spans="1:15" s="5" customFormat="1" ht="12.75" thickTop="1">
      <c r="A122" s="33" t="s">
        <v>71</v>
      </c>
      <c r="B122" s="34" t="s">
        <v>59</v>
      </c>
      <c r="C122" s="34" t="s">
        <v>47</v>
      </c>
      <c r="D122" s="47" t="s">
        <v>9</v>
      </c>
      <c r="E122" s="34" t="s">
        <v>48</v>
      </c>
      <c r="F122" s="34" t="s">
        <v>49</v>
      </c>
      <c r="G122" s="17"/>
      <c r="H122" s="6"/>
      <c r="I122" s="6"/>
      <c r="J122" s="6"/>
      <c r="K122" s="6"/>
      <c r="L122" s="6"/>
      <c r="M122" s="6"/>
      <c r="N122" s="6"/>
      <c r="O122" s="6"/>
    </row>
    <row r="123" spans="1:15" s="7" customFormat="1" ht="12.75">
      <c r="A123" s="54" t="s">
        <v>144</v>
      </c>
      <c r="B123" s="8">
        <v>5</v>
      </c>
      <c r="C123" s="8">
        <v>59</v>
      </c>
      <c r="D123" s="9">
        <f>SUM(C123)/(B123)</f>
        <v>11.8</v>
      </c>
      <c r="E123" s="8">
        <v>36</v>
      </c>
      <c r="F123" s="8">
        <v>0</v>
      </c>
      <c r="G123" s="10"/>
      <c r="H123" s="8"/>
      <c r="I123" s="8"/>
      <c r="J123" s="8"/>
      <c r="K123" s="8"/>
      <c r="L123" s="8"/>
      <c r="M123" s="8"/>
      <c r="N123" s="8"/>
      <c r="O123" s="8"/>
    </row>
    <row r="124" spans="1:15" s="7" customFormat="1" ht="12.75">
      <c r="A124" s="54" t="s">
        <v>146</v>
      </c>
      <c r="B124" s="8">
        <v>3</v>
      </c>
      <c r="C124" s="8">
        <v>32</v>
      </c>
      <c r="D124" s="9">
        <f>SUM(C124)/(B124)</f>
        <v>10.666666666666666</v>
      </c>
      <c r="E124" s="8">
        <v>14</v>
      </c>
      <c r="F124" s="8">
        <v>0</v>
      </c>
      <c r="G124" s="10"/>
      <c r="H124" s="8"/>
      <c r="I124" s="8"/>
      <c r="J124" s="8"/>
      <c r="K124" s="8"/>
      <c r="L124" s="8"/>
      <c r="M124" s="8"/>
      <c r="N124" s="8"/>
      <c r="O124" s="8"/>
    </row>
    <row r="125" spans="1:15" s="7" customFormat="1" ht="12.75">
      <c r="A125" s="54" t="s">
        <v>140</v>
      </c>
      <c r="B125" s="8">
        <v>2</v>
      </c>
      <c r="C125" s="8">
        <v>8</v>
      </c>
      <c r="D125" s="9">
        <f>SUM(C125)/(B125)</f>
        <v>4</v>
      </c>
      <c r="E125" s="8">
        <v>5</v>
      </c>
      <c r="F125" s="8">
        <v>0</v>
      </c>
      <c r="G125" s="10"/>
      <c r="H125" s="8"/>
      <c r="I125" s="8"/>
      <c r="J125" s="8"/>
      <c r="K125" s="8"/>
      <c r="L125" s="8"/>
      <c r="M125" s="8"/>
      <c r="N125" s="8"/>
      <c r="O125" s="8"/>
    </row>
    <row r="126" spans="1:15" s="7" customFormat="1" ht="12.75">
      <c r="A126" s="54" t="s">
        <v>164</v>
      </c>
      <c r="B126" s="8">
        <v>1</v>
      </c>
      <c r="C126" s="8">
        <v>6</v>
      </c>
      <c r="D126" s="9">
        <f>SUM(C126)/(B126)</f>
        <v>6</v>
      </c>
      <c r="E126" s="8">
        <v>6</v>
      </c>
      <c r="F126" s="8">
        <v>0</v>
      </c>
      <c r="G126" s="10"/>
      <c r="H126" s="8"/>
      <c r="I126" s="8"/>
      <c r="J126" s="8"/>
      <c r="K126" s="8"/>
      <c r="L126" s="8"/>
      <c r="M126" s="8"/>
      <c r="N126" s="8"/>
      <c r="O126" s="8"/>
    </row>
    <row r="127" spans="1:15" s="5" customFormat="1" ht="12">
      <c r="A127" s="5" t="s">
        <v>8</v>
      </c>
      <c r="B127" s="6">
        <f>SUM(B123:B126)</f>
        <v>11</v>
      </c>
      <c r="C127" s="6">
        <f>SUM(C123:C126)</f>
        <v>105</v>
      </c>
      <c r="D127" s="15">
        <f>SUM(C127/B127)</f>
        <v>9.545454545454545</v>
      </c>
      <c r="E127" s="6">
        <v>36</v>
      </c>
      <c r="F127" s="6">
        <f>SUM(F123:F126)</f>
        <v>0</v>
      </c>
      <c r="G127" s="17"/>
      <c r="H127" s="6"/>
      <c r="I127" s="6"/>
      <c r="J127" s="6"/>
      <c r="K127" s="6"/>
      <c r="L127" s="6"/>
      <c r="M127" s="6"/>
      <c r="N127" s="6"/>
      <c r="O127" s="6"/>
    </row>
    <row r="128" spans="1:15" s="5" customFormat="1" ht="12.75" thickBot="1">
      <c r="A128" s="5" t="s">
        <v>11</v>
      </c>
      <c r="B128" s="6">
        <v>12</v>
      </c>
      <c r="C128" s="6">
        <v>208</v>
      </c>
      <c r="D128" s="15">
        <f>SUM(C128/B128)</f>
        <v>17.333333333333332</v>
      </c>
      <c r="E128" s="6">
        <v>52</v>
      </c>
      <c r="F128" s="6">
        <v>1</v>
      </c>
      <c r="G128" s="17"/>
      <c r="H128" s="6"/>
      <c r="I128" s="6"/>
      <c r="J128" s="6"/>
      <c r="K128" s="6"/>
      <c r="L128" s="6"/>
      <c r="M128" s="6"/>
      <c r="N128" s="6"/>
      <c r="O128" s="6"/>
    </row>
    <row r="129" spans="1:15" s="5" customFormat="1" ht="12.75" thickTop="1">
      <c r="A129" s="33" t="s">
        <v>72</v>
      </c>
      <c r="B129" s="34" t="s">
        <v>52</v>
      </c>
      <c r="C129" s="34" t="s">
        <v>47</v>
      </c>
      <c r="D129" s="34" t="s">
        <v>9</v>
      </c>
      <c r="E129" s="34" t="s">
        <v>48</v>
      </c>
      <c r="F129" s="34" t="s">
        <v>49</v>
      </c>
      <c r="G129" s="17"/>
      <c r="H129" s="6"/>
      <c r="I129" s="6"/>
      <c r="J129" s="6"/>
      <c r="K129" s="6"/>
      <c r="L129" s="6"/>
      <c r="M129" s="6"/>
      <c r="N129" s="6"/>
      <c r="O129" s="6"/>
    </row>
    <row r="130" spans="1:15" s="7" customFormat="1" ht="12.75">
      <c r="A130" s="54" t="s">
        <v>139</v>
      </c>
      <c r="B130" s="8">
        <v>1</v>
      </c>
      <c r="C130" s="8">
        <v>6</v>
      </c>
      <c r="D130" s="9">
        <f>SUM(C130)/(B130)</f>
        <v>6</v>
      </c>
      <c r="E130" s="8">
        <v>6</v>
      </c>
      <c r="F130" s="8">
        <v>0</v>
      </c>
      <c r="G130" s="10"/>
      <c r="H130" s="8"/>
      <c r="I130" s="8"/>
      <c r="J130" s="8"/>
      <c r="K130" s="8"/>
      <c r="L130" s="8"/>
      <c r="M130" s="8"/>
      <c r="N130" s="8"/>
      <c r="O130" s="8"/>
    </row>
    <row r="131" spans="1:15" s="7" customFormat="1" ht="12.75">
      <c r="A131" s="54" t="s">
        <v>184</v>
      </c>
      <c r="B131" s="8">
        <v>1</v>
      </c>
      <c r="C131" s="8">
        <v>2</v>
      </c>
      <c r="D131" s="9">
        <f>SUM(C131)/(B131)</f>
        <v>2</v>
      </c>
      <c r="E131" s="8">
        <v>2</v>
      </c>
      <c r="F131" s="8">
        <v>0</v>
      </c>
      <c r="G131" s="10"/>
      <c r="H131" s="8"/>
      <c r="I131" s="8"/>
      <c r="J131" s="8"/>
      <c r="K131" s="8"/>
      <c r="L131" s="8"/>
      <c r="M131" s="8"/>
      <c r="N131" s="8"/>
      <c r="O131" s="8"/>
    </row>
    <row r="132" spans="1:15" s="7" customFormat="1" ht="12.75">
      <c r="A132" s="54" t="s">
        <v>146</v>
      </c>
      <c r="B132" s="8">
        <v>1</v>
      </c>
      <c r="C132" s="8">
        <v>0</v>
      </c>
      <c r="D132" s="9">
        <f>SUM(C132)/(B132)</f>
        <v>0</v>
      </c>
      <c r="E132" s="8">
        <v>0</v>
      </c>
      <c r="F132" s="8">
        <v>0</v>
      </c>
      <c r="G132" s="10"/>
      <c r="H132" s="8"/>
      <c r="I132" s="8"/>
      <c r="J132" s="8"/>
      <c r="K132" s="8"/>
      <c r="L132" s="8"/>
      <c r="M132" s="8"/>
      <c r="N132" s="8"/>
      <c r="O132" s="8"/>
    </row>
    <row r="133" spans="1:15" s="5" customFormat="1" ht="12">
      <c r="A133" s="5" t="s">
        <v>8</v>
      </c>
      <c r="B133" s="6">
        <f>SUM(B130:B132)</f>
        <v>3</v>
      </c>
      <c r="C133" s="6">
        <f>SUM(C130:C132)</f>
        <v>8</v>
      </c>
      <c r="D133" s="15">
        <f>SUM(C133)/(B133)</f>
        <v>2.6666666666666665</v>
      </c>
      <c r="E133" s="6">
        <v>6</v>
      </c>
      <c r="F133" s="6">
        <f>SUM(F130:F132)</f>
        <v>0</v>
      </c>
      <c r="G133" s="17"/>
      <c r="H133" s="6"/>
      <c r="I133" s="6"/>
      <c r="J133" s="6"/>
      <c r="K133" s="6"/>
      <c r="L133" s="6"/>
      <c r="M133" s="6"/>
      <c r="N133" s="6"/>
      <c r="O133" s="6"/>
    </row>
    <row r="134" spans="1:15" s="5" customFormat="1" ht="12.75" thickBot="1">
      <c r="A134" s="5" t="s">
        <v>11</v>
      </c>
      <c r="B134" s="6">
        <v>12</v>
      </c>
      <c r="C134" s="6">
        <v>72</v>
      </c>
      <c r="D134" s="15">
        <f>SUM(C134)/(B134)</f>
        <v>6</v>
      </c>
      <c r="E134" s="6" t="s">
        <v>175</v>
      </c>
      <c r="F134" s="6">
        <v>1</v>
      </c>
      <c r="G134" s="17"/>
      <c r="H134" s="6"/>
      <c r="I134" s="6"/>
      <c r="J134" s="6"/>
      <c r="K134" s="6"/>
      <c r="L134" s="6"/>
      <c r="M134" s="6"/>
      <c r="N134" s="6"/>
      <c r="O134" s="6"/>
    </row>
    <row r="135" spans="1:15" s="5" customFormat="1" ht="12.75" thickTop="1">
      <c r="A135" s="33" t="s">
        <v>73</v>
      </c>
      <c r="B135" s="34" t="s">
        <v>36</v>
      </c>
      <c r="C135" s="34" t="s">
        <v>47</v>
      </c>
      <c r="D135" s="47" t="s">
        <v>9</v>
      </c>
      <c r="E135" s="34" t="s">
        <v>48</v>
      </c>
      <c r="F135" s="34"/>
      <c r="G135" s="17"/>
      <c r="H135" s="6"/>
      <c r="I135" s="6"/>
      <c r="J135" s="6"/>
      <c r="K135" s="6"/>
      <c r="L135" s="6"/>
      <c r="M135" s="6"/>
      <c r="N135" s="6"/>
      <c r="O135" s="6"/>
    </row>
    <row r="136" spans="1:15" s="7" customFormat="1" ht="12.75">
      <c r="A136" s="54" t="s">
        <v>147</v>
      </c>
      <c r="B136" s="8">
        <v>44</v>
      </c>
      <c r="C136" s="8">
        <v>1444</v>
      </c>
      <c r="D136" s="9">
        <f>SUM(C136/B136)</f>
        <v>32.81818181818182</v>
      </c>
      <c r="E136" s="8">
        <v>52</v>
      </c>
      <c r="F136" s="8"/>
      <c r="G136" s="10"/>
      <c r="H136" s="8"/>
      <c r="I136" s="8"/>
      <c r="J136" s="8"/>
      <c r="K136" s="8"/>
      <c r="L136" s="8"/>
      <c r="M136" s="8"/>
      <c r="N136" s="8"/>
      <c r="O136" s="8"/>
    </row>
    <row r="137" spans="1:15" s="7" customFormat="1" ht="12.75">
      <c r="A137" t="s">
        <v>193</v>
      </c>
      <c r="B137" s="8">
        <v>1</v>
      </c>
      <c r="C137" s="8">
        <v>0</v>
      </c>
      <c r="D137" s="9">
        <f>SUM(C137/B137)</f>
        <v>0</v>
      </c>
      <c r="E137" s="8">
        <v>0</v>
      </c>
      <c r="F137" s="8"/>
      <c r="G137" s="10"/>
      <c r="H137" s="8"/>
      <c r="I137" s="8"/>
      <c r="J137" s="8"/>
      <c r="K137" s="8"/>
      <c r="L137" s="8"/>
      <c r="M137" s="8"/>
      <c r="N137" s="8"/>
      <c r="O137" s="8"/>
    </row>
    <row r="138" spans="1:15" s="5" customFormat="1" ht="12">
      <c r="A138" s="5" t="s">
        <v>8</v>
      </c>
      <c r="B138" s="6">
        <f>SUM(B136:B137)</f>
        <v>45</v>
      </c>
      <c r="C138" s="6">
        <f>SUM(C136:C137)</f>
        <v>1444</v>
      </c>
      <c r="D138" s="15">
        <f>SUM(C138/B138)</f>
        <v>32.08888888888889</v>
      </c>
      <c r="E138" s="6">
        <v>52</v>
      </c>
      <c r="F138" s="6"/>
      <c r="G138" s="17"/>
      <c r="H138" s="6"/>
      <c r="I138" s="6"/>
      <c r="J138" s="6"/>
      <c r="K138" s="6"/>
      <c r="L138" s="6"/>
      <c r="M138" s="6"/>
      <c r="N138" s="6"/>
      <c r="O138" s="6"/>
    </row>
    <row r="139" spans="1:15" s="5" customFormat="1" ht="12.75" thickBot="1">
      <c r="A139" s="42" t="s">
        <v>11</v>
      </c>
      <c r="B139" s="43">
        <f>N51</f>
        <v>34</v>
      </c>
      <c r="C139" s="43">
        <f>N52</f>
        <v>1212</v>
      </c>
      <c r="D139" s="48">
        <f>SUM(C139/B139)</f>
        <v>35.64705882352941</v>
      </c>
      <c r="E139" s="43">
        <v>53</v>
      </c>
      <c r="F139" s="43"/>
      <c r="G139" s="17"/>
      <c r="H139" s="6"/>
      <c r="I139" s="6"/>
      <c r="J139" s="6"/>
      <c r="K139" s="6"/>
      <c r="L139" s="6"/>
      <c r="M139" s="6"/>
      <c r="N139" s="6"/>
      <c r="O139" s="6"/>
    </row>
    <row r="140" spans="2:15" s="5" customFormat="1" ht="13.5" thickBot="1" thickTop="1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1:15" s="5" customFormat="1" ht="12.75" thickTop="1">
      <c r="A141" s="33" t="s">
        <v>74</v>
      </c>
      <c r="B141" s="34" t="s">
        <v>75</v>
      </c>
      <c r="C141" s="34" t="s">
        <v>76</v>
      </c>
      <c r="D141" s="34" t="s">
        <v>77</v>
      </c>
      <c r="E141" s="34" t="s">
        <v>78</v>
      </c>
      <c r="F141" s="34" t="s">
        <v>6</v>
      </c>
      <c r="G141" s="34" t="s">
        <v>79</v>
      </c>
      <c r="H141" s="34" t="s">
        <v>80</v>
      </c>
      <c r="I141" s="34" t="s">
        <v>81</v>
      </c>
      <c r="J141" s="34" t="s">
        <v>82</v>
      </c>
      <c r="K141" s="6"/>
      <c r="L141" s="6"/>
      <c r="M141" s="6"/>
      <c r="N141" s="6"/>
      <c r="O141" s="6"/>
    </row>
    <row r="142" spans="1:15" s="28" customFormat="1" ht="12.75">
      <c r="A142" s="7" t="s">
        <v>164</v>
      </c>
      <c r="B142" s="8">
        <v>19</v>
      </c>
      <c r="C142" s="8">
        <v>55</v>
      </c>
      <c r="D142" s="8">
        <f aca="true" t="shared" si="22" ref="D142:D170">SUM(B142+C142)</f>
        <v>74</v>
      </c>
      <c r="E142" s="8">
        <v>1</v>
      </c>
      <c r="F142" s="8">
        <v>13</v>
      </c>
      <c r="G142" s="8">
        <v>2</v>
      </c>
      <c r="H142" s="8">
        <v>4</v>
      </c>
      <c r="I142" s="8">
        <v>3</v>
      </c>
      <c r="J142" s="8">
        <v>0</v>
      </c>
      <c r="K142" s="27"/>
      <c r="L142" s="27"/>
      <c r="M142" s="27"/>
      <c r="N142" s="27"/>
      <c r="O142" s="27"/>
    </row>
    <row r="143" spans="1:15" s="28" customFormat="1" ht="12.75">
      <c r="A143" t="s">
        <v>170</v>
      </c>
      <c r="B143" s="8">
        <v>17</v>
      </c>
      <c r="C143" s="8">
        <v>57</v>
      </c>
      <c r="D143" s="8">
        <f t="shared" si="22"/>
        <v>74</v>
      </c>
      <c r="E143" s="8">
        <v>3</v>
      </c>
      <c r="F143" s="8">
        <v>11</v>
      </c>
      <c r="G143" s="8">
        <v>8</v>
      </c>
      <c r="H143" s="8">
        <v>3</v>
      </c>
      <c r="I143" s="8">
        <v>0</v>
      </c>
      <c r="J143" s="8">
        <v>0</v>
      </c>
      <c r="K143" s="27"/>
      <c r="L143" s="27"/>
      <c r="M143" s="27"/>
      <c r="N143" s="27"/>
      <c r="O143" s="27"/>
    </row>
    <row r="144" spans="1:15" s="28" customFormat="1" ht="12.75">
      <c r="A144" s="7" t="s">
        <v>168</v>
      </c>
      <c r="B144" s="8">
        <v>15</v>
      </c>
      <c r="C144" s="8">
        <v>55</v>
      </c>
      <c r="D144" s="8">
        <f t="shared" si="22"/>
        <v>70</v>
      </c>
      <c r="E144" s="8">
        <v>1</v>
      </c>
      <c r="F144" s="8">
        <v>11</v>
      </c>
      <c r="G144" s="8">
        <v>4</v>
      </c>
      <c r="H144" s="8">
        <v>1</v>
      </c>
      <c r="I144" s="8">
        <v>0</v>
      </c>
      <c r="J144" s="8">
        <v>0</v>
      </c>
      <c r="K144" s="27"/>
      <c r="L144" s="27"/>
      <c r="M144" s="27"/>
      <c r="N144" s="27"/>
      <c r="O144" s="27"/>
    </row>
    <row r="145" spans="1:15" s="28" customFormat="1" ht="12.75">
      <c r="A145" s="7" t="s">
        <v>169</v>
      </c>
      <c r="B145" s="8">
        <v>9</v>
      </c>
      <c r="C145" s="8">
        <v>51</v>
      </c>
      <c r="D145" s="8">
        <f t="shared" si="22"/>
        <v>60</v>
      </c>
      <c r="E145" s="8">
        <v>2</v>
      </c>
      <c r="F145" s="8">
        <v>3</v>
      </c>
      <c r="G145" s="8">
        <v>5</v>
      </c>
      <c r="H145" s="8">
        <v>0</v>
      </c>
      <c r="I145" s="8">
        <v>0</v>
      </c>
      <c r="J145" s="8">
        <v>1</v>
      </c>
      <c r="K145" s="27"/>
      <c r="L145" s="27"/>
      <c r="M145" s="27"/>
      <c r="N145" s="27"/>
      <c r="O145" s="27"/>
    </row>
    <row r="146" spans="1:15" s="28" customFormat="1" ht="12.75">
      <c r="A146" s="7" t="s">
        <v>140</v>
      </c>
      <c r="B146" s="8">
        <v>25</v>
      </c>
      <c r="C146" s="8">
        <v>30</v>
      </c>
      <c r="D146" s="8">
        <f t="shared" si="22"/>
        <v>55</v>
      </c>
      <c r="E146" s="8">
        <v>0</v>
      </c>
      <c r="F146" s="8">
        <v>15</v>
      </c>
      <c r="G146" s="8">
        <v>1</v>
      </c>
      <c r="H146" s="8">
        <v>3</v>
      </c>
      <c r="I146" s="8">
        <v>0</v>
      </c>
      <c r="J146" s="8">
        <v>1</v>
      </c>
      <c r="K146" s="27"/>
      <c r="L146" s="27"/>
      <c r="M146" s="27"/>
      <c r="N146" s="27"/>
      <c r="O146" s="27"/>
    </row>
    <row r="147" spans="1:15" s="28" customFormat="1" ht="12.75">
      <c r="A147" s="7" t="s">
        <v>139</v>
      </c>
      <c r="B147" s="8">
        <v>16</v>
      </c>
      <c r="C147" s="8">
        <v>24</v>
      </c>
      <c r="D147" s="8">
        <f t="shared" si="22"/>
        <v>40</v>
      </c>
      <c r="E147" s="8">
        <v>0</v>
      </c>
      <c r="F147" s="8">
        <v>8</v>
      </c>
      <c r="G147" s="8">
        <v>0</v>
      </c>
      <c r="H147" s="8">
        <v>0</v>
      </c>
      <c r="I147" s="8">
        <v>0</v>
      </c>
      <c r="J147" s="8">
        <v>0</v>
      </c>
      <c r="K147" s="27"/>
      <c r="L147" s="27"/>
      <c r="M147" s="27"/>
      <c r="N147" s="27"/>
      <c r="O147" s="27"/>
    </row>
    <row r="148" spans="1:15" s="28" customFormat="1" ht="12.75">
      <c r="A148" s="7" t="s">
        <v>165</v>
      </c>
      <c r="B148" s="8">
        <v>13</v>
      </c>
      <c r="C148" s="8">
        <v>27</v>
      </c>
      <c r="D148" s="8">
        <f t="shared" si="22"/>
        <v>40</v>
      </c>
      <c r="E148" s="8">
        <v>0</v>
      </c>
      <c r="F148" s="8">
        <v>8</v>
      </c>
      <c r="G148" s="8">
        <v>2</v>
      </c>
      <c r="H148" s="8">
        <v>0</v>
      </c>
      <c r="I148" s="8">
        <v>0</v>
      </c>
      <c r="J148" s="8">
        <v>0</v>
      </c>
      <c r="K148" s="27"/>
      <c r="L148" s="27"/>
      <c r="M148" s="27"/>
      <c r="N148" s="27"/>
      <c r="O148" s="27"/>
    </row>
    <row r="149" spans="1:15" s="28" customFormat="1" ht="12.75">
      <c r="A149" s="7" t="s">
        <v>162</v>
      </c>
      <c r="B149" s="8">
        <v>7</v>
      </c>
      <c r="C149" s="8">
        <v>32</v>
      </c>
      <c r="D149" s="8">
        <f t="shared" si="22"/>
        <v>39</v>
      </c>
      <c r="E149" s="8">
        <v>3</v>
      </c>
      <c r="F149" s="8">
        <v>4</v>
      </c>
      <c r="G149" s="8">
        <v>2</v>
      </c>
      <c r="H149" s="8">
        <v>2</v>
      </c>
      <c r="I149" s="8">
        <v>2</v>
      </c>
      <c r="J149" s="8">
        <v>1</v>
      </c>
      <c r="K149" s="27"/>
      <c r="L149" s="27"/>
      <c r="M149" s="27"/>
      <c r="N149" s="27"/>
      <c r="O149" s="27"/>
    </row>
    <row r="150" spans="1:15" s="28" customFormat="1" ht="12.75">
      <c r="A150" s="7" t="s">
        <v>166</v>
      </c>
      <c r="B150" s="8">
        <v>8</v>
      </c>
      <c r="C150" s="8">
        <v>28</v>
      </c>
      <c r="D150" s="8">
        <f t="shared" si="22"/>
        <v>36</v>
      </c>
      <c r="E150" s="8">
        <v>0</v>
      </c>
      <c r="F150" s="8">
        <v>10</v>
      </c>
      <c r="G150" s="8">
        <v>4</v>
      </c>
      <c r="H150" s="8">
        <v>0</v>
      </c>
      <c r="I150" s="8">
        <v>0</v>
      </c>
      <c r="J150" s="8">
        <v>1</v>
      </c>
      <c r="K150" s="27"/>
      <c r="L150" s="27"/>
      <c r="M150" s="27"/>
      <c r="N150" s="27"/>
      <c r="O150" s="27"/>
    </row>
    <row r="151" spans="1:15" s="28" customFormat="1" ht="12.75">
      <c r="A151" s="7" t="s">
        <v>188</v>
      </c>
      <c r="B151" s="27">
        <v>3</v>
      </c>
      <c r="C151" s="27">
        <v>32</v>
      </c>
      <c r="D151" s="27">
        <f t="shared" si="22"/>
        <v>35</v>
      </c>
      <c r="E151" s="27">
        <v>2</v>
      </c>
      <c r="F151" s="27">
        <v>14</v>
      </c>
      <c r="G151" s="27">
        <v>3</v>
      </c>
      <c r="H151" s="27">
        <v>1</v>
      </c>
      <c r="I151" s="27">
        <v>2</v>
      </c>
      <c r="J151" s="27">
        <v>0</v>
      </c>
      <c r="K151" s="27"/>
      <c r="L151" s="27"/>
      <c r="M151" s="27"/>
      <c r="N151" s="27"/>
      <c r="O151" s="27"/>
    </row>
    <row r="152" spans="1:15" s="28" customFormat="1" ht="12.75">
      <c r="A152" s="7" t="s">
        <v>167</v>
      </c>
      <c r="B152" s="8">
        <v>4</v>
      </c>
      <c r="C152" s="8">
        <v>20</v>
      </c>
      <c r="D152" s="8">
        <f t="shared" si="22"/>
        <v>24</v>
      </c>
      <c r="E152" s="8">
        <v>1</v>
      </c>
      <c r="F152" s="8">
        <v>4</v>
      </c>
      <c r="G152" s="8">
        <v>4</v>
      </c>
      <c r="H152" s="8">
        <v>2</v>
      </c>
      <c r="I152" s="8">
        <v>0</v>
      </c>
      <c r="J152" s="8">
        <v>0</v>
      </c>
      <c r="K152" s="27"/>
      <c r="L152" s="27"/>
      <c r="M152" s="27"/>
      <c r="N152" s="27"/>
      <c r="O152" s="27"/>
    </row>
    <row r="153" spans="1:15" s="28" customFormat="1" ht="12.75">
      <c r="A153" s="7" t="s">
        <v>144</v>
      </c>
      <c r="B153" s="8">
        <v>12</v>
      </c>
      <c r="C153" s="8">
        <v>10</v>
      </c>
      <c r="D153" s="8">
        <f t="shared" si="22"/>
        <v>22</v>
      </c>
      <c r="E153" s="8">
        <v>0</v>
      </c>
      <c r="F153" s="8">
        <v>1</v>
      </c>
      <c r="G153" s="8">
        <v>1</v>
      </c>
      <c r="H153" s="8">
        <v>2</v>
      </c>
      <c r="I153" s="8">
        <v>1</v>
      </c>
      <c r="J153" s="8">
        <v>0</v>
      </c>
      <c r="K153" s="27"/>
      <c r="L153" s="27"/>
      <c r="M153" s="27"/>
      <c r="N153" s="27"/>
      <c r="O153" s="27"/>
    </row>
    <row r="154" spans="1:15" s="28" customFormat="1" ht="12.75">
      <c r="A154" s="7" t="s">
        <v>184</v>
      </c>
      <c r="B154" s="27">
        <v>9</v>
      </c>
      <c r="C154" s="27">
        <v>10</v>
      </c>
      <c r="D154" s="27">
        <f t="shared" si="22"/>
        <v>19</v>
      </c>
      <c r="E154" s="27">
        <v>0</v>
      </c>
      <c r="F154" s="27">
        <v>7</v>
      </c>
      <c r="G154" s="27">
        <v>0</v>
      </c>
      <c r="H154" s="27">
        <v>6</v>
      </c>
      <c r="I154" s="27">
        <v>0</v>
      </c>
      <c r="J154" s="27">
        <v>0</v>
      </c>
      <c r="K154" s="27"/>
      <c r="L154" s="27"/>
      <c r="M154" s="27"/>
      <c r="N154" s="27"/>
      <c r="O154" s="27"/>
    </row>
    <row r="155" spans="1:15" s="28" customFormat="1" ht="12.75">
      <c r="A155" s="7" t="s">
        <v>137</v>
      </c>
      <c r="B155" s="8">
        <v>7</v>
      </c>
      <c r="C155" s="8">
        <v>9</v>
      </c>
      <c r="D155" s="8">
        <f t="shared" si="22"/>
        <v>16</v>
      </c>
      <c r="E155" s="8">
        <v>0</v>
      </c>
      <c r="F155" s="8">
        <v>2</v>
      </c>
      <c r="G155" s="8">
        <v>2</v>
      </c>
      <c r="H155" s="8">
        <v>0</v>
      </c>
      <c r="I155" s="8">
        <v>0</v>
      </c>
      <c r="J155" s="8">
        <v>0</v>
      </c>
      <c r="K155" s="27"/>
      <c r="L155" s="27"/>
      <c r="M155" s="27"/>
      <c r="N155" s="27"/>
      <c r="O155" s="27"/>
    </row>
    <row r="156" spans="1:15" s="28" customFormat="1" ht="12.75">
      <c r="A156" t="s">
        <v>248</v>
      </c>
      <c r="B156" s="27">
        <v>3</v>
      </c>
      <c r="C156" s="27">
        <v>13</v>
      </c>
      <c r="D156" s="27">
        <f t="shared" si="22"/>
        <v>16</v>
      </c>
      <c r="E156" s="27">
        <v>1</v>
      </c>
      <c r="F156" s="27">
        <v>3</v>
      </c>
      <c r="G156" s="27">
        <v>1</v>
      </c>
      <c r="H156" s="27">
        <v>1</v>
      </c>
      <c r="I156" s="27">
        <v>0</v>
      </c>
      <c r="J156" s="27">
        <v>1</v>
      </c>
      <c r="K156" s="27"/>
      <c r="L156" s="27"/>
      <c r="M156" s="27"/>
      <c r="N156" s="27"/>
      <c r="O156" s="27"/>
    </row>
    <row r="157" spans="1:15" s="28" customFormat="1" ht="12.75">
      <c r="A157" s="7" t="s">
        <v>146</v>
      </c>
      <c r="B157" s="8">
        <v>6</v>
      </c>
      <c r="C157" s="8">
        <v>9</v>
      </c>
      <c r="D157" s="8">
        <f t="shared" si="22"/>
        <v>15</v>
      </c>
      <c r="E157" s="8">
        <v>0</v>
      </c>
      <c r="F157" s="8">
        <v>2</v>
      </c>
      <c r="G157" s="8">
        <v>0</v>
      </c>
      <c r="H157" s="8">
        <v>1</v>
      </c>
      <c r="I157" s="8">
        <v>0</v>
      </c>
      <c r="J157" s="8">
        <v>0</v>
      </c>
      <c r="K157" s="27"/>
      <c r="L157" s="27"/>
      <c r="M157" s="27"/>
      <c r="N157" s="27"/>
      <c r="O157" s="27"/>
    </row>
    <row r="158" spans="1:15" s="28" customFormat="1" ht="12.75">
      <c r="A158" s="7" t="s">
        <v>141</v>
      </c>
      <c r="B158" s="8">
        <v>4</v>
      </c>
      <c r="C158" s="8">
        <v>11</v>
      </c>
      <c r="D158" s="8">
        <f t="shared" si="22"/>
        <v>15</v>
      </c>
      <c r="E158" s="8">
        <v>0</v>
      </c>
      <c r="F158" s="8">
        <v>3</v>
      </c>
      <c r="G158" s="8">
        <v>0</v>
      </c>
      <c r="H158" s="8">
        <v>0</v>
      </c>
      <c r="I158" s="8">
        <v>0</v>
      </c>
      <c r="J158" s="8">
        <v>0</v>
      </c>
      <c r="K158" s="27"/>
      <c r="L158" s="27"/>
      <c r="M158" s="27"/>
      <c r="N158" s="27"/>
      <c r="O158" s="27"/>
    </row>
    <row r="159" spans="1:15" s="28" customFormat="1" ht="12.75">
      <c r="A159" s="7" t="s">
        <v>145</v>
      </c>
      <c r="B159" s="8">
        <v>5</v>
      </c>
      <c r="C159" s="8">
        <v>6</v>
      </c>
      <c r="D159" s="8">
        <f t="shared" si="22"/>
        <v>11</v>
      </c>
      <c r="E159" s="8">
        <v>0</v>
      </c>
      <c r="F159" s="8">
        <v>2</v>
      </c>
      <c r="G159" s="8">
        <v>0</v>
      </c>
      <c r="H159" s="8">
        <v>2</v>
      </c>
      <c r="I159" s="8">
        <v>0</v>
      </c>
      <c r="J159" s="8">
        <v>1</v>
      </c>
      <c r="K159" s="27"/>
      <c r="L159" s="27"/>
      <c r="M159" s="27"/>
      <c r="N159" s="27"/>
      <c r="O159" s="27"/>
    </row>
    <row r="160" spans="1:15" s="28" customFormat="1" ht="12.75">
      <c r="A160" s="7" t="s">
        <v>161</v>
      </c>
      <c r="B160" s="8">
        <v>3</v>
      </c>
      <c r="C160" s="8">
        <v>4</v>
      </c>
      <c r="D160" s="8">
        <f t="shared" si="22"/>
        <v>7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27"/>
      <c r="L160" s="27"/>
      <c r="M160" s="27"/>
      <c r="N160" s="27"/>
      <c r="O160" s="27"/>
    </row>
    <row r="161" spans="1:15" s="28" customFormat="1" ht="12.75">
      <c r="A161" s="7" t="s">
        <v>187</v>
      </c>
      <c r="B161" s="27">
        <v>2</v>
      </c>
      <c r="C161" s="27">
        <v>4</v>
      </c>
      <c r="D161" s="27">
        <f t="shared" si="22"/>
        <v>6</v>
      </c>
      <c r="E161" s="27">
        <v>0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/>
      <c r="L161" s="27"/>
      <c r="M161" s="27"/>
      <c r="N161" s="27"/>
      <c r="O161" s="27"/>
    </row>
    <row r="162" spans="1:15" s="28" customFormat="1" ht="12.75">
      <c r="A162" s="7" t="s">
        <v>182</v>
      </c>
      <c r="B162" s="27">
        <v>2</v>
      </c>
      <c r="C162" s="27">
        <v>4</v>
      </c>
      <c r="D162" s="27">
        <f t="shared" si="22"/>
        <v>6</v>
      </c>
      <c r="E162" s="27">
        <v>0</v>
      </c>
      <c r="F162" s="27">
        <v>2</v>
      </c>
      <c r="G162" s="27">
        <v>0</v>
      </c>
      <c r="H162" s="27">
        <v>0</v>
      </c>
      <c r="I162" s="27">
        <v>0</v>
      </c>
      <c r="J162" s="27">
        <v>0</v>
      </c>
      <c r="K162" s="27"/>
      <c r="L162" s="27"/>
      <c r="M162" s="27"/>
      <c r="N162" s="27"/>
      <c r="O162" s="27"/>
    </row>
    <row r="163" spans="1:15" s="28" customFormat="1" ht="12.75">
      <c r="A163" s="7" t="s">
        <v>147</v>
      </c>
      <c r="B163" s="27">
        <v>3</v>
      </c>
      <c r="C163" s="27">
        <v>0</v>
      </c>
      <c r="D163" s="27">
        <f t="shared" si="22"/>
        <v>3</v>
      </c>
      <c r="E163" s="27">
        <v>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/>
      <c r="L163" s="27"/>
      <c r="M163" s="27"/>
      <c r="N163" s="27"/>
      <c r="O163" s="27"/>
    </row>
    <row r="164" spans="1:15" s="28" customFormat="1" ht="12.75">
      <c r="A164" s="7" t="s">
        <v>186</v>
      </c>
      <c r="B164" s="27">
        <v>2</v>
      </c>
      <c r="C164" s="27">
        <v>1</v>
      </c>
      <c r="D164" s="27">
        <f t="shared" si="22"/>
        <v>3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/>
      <c r="L164" s="27"/>
      <c r="M164" s="27"/>
      <c r="N164" s="27"/>
      <c r="O164" s="27"/>
    </row>
    <row r="165" spans="1:15" s="28" customFormat="1" ht="12.75">
      <c r="A165" s="7" t="s">
        <v>206</v>
      </c>
      <c r="B165" s="27">
        <v>0</v>
      </c>
      <c r="C165" s="27">
        <v>3</v>
      </c>
      <c r="D165" s="27">
        <f t="shared" si="22"/>
        <v>3</v>
      </c>
      <c r="E165" s="27">
        <v>0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/>
      <c r="L165" s="27"/>
      <c r="M165" s="27"/>
      <c r="N165" s="27"/>
      <c r="O165" s="27"/>
    </row>
    <row r="166" spans="1:15" s="28" customFormat="1" ht="12.75">
      <c r="A166" s="7" t="s">
        <v>205</v>
      </c>
      <c r="B166" s="27">
        <v>0</v>
      </c>
      <c r="C166" s="27">
        <v>2</v>
      </c>
      <c r="D166" s="27">
        <f t="shared" si="22"/>
        <v>2</v>
      </c>
      <c r="E166" s="27">
        <v>0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/>
      <c r="L166" s="27"/>
      <c r="M166" s="27"/>
      <c r="N166" s="27"/>
      <c r="O166" s="27"/>
    </row>
    <row r="167" spans="1:15" s="28" customFormat="1" ht="12.75">
      <c r="A167" s="7" t="s">
        <v>183</v>
      </c>
      <c r="B167" s="27">
        <v>0</v>
      </c>
      <c r="C167" s="27">
        <v>2</v>
      </c>
      <c r="D167" s="27">
        <f t="shared" si="22"/>
        <v>2</v>
      </c>
      <c r="E167" s="27">
        <v>0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/>
      <c r="L167" s="27"/>
      <c r="M167" s="27"/>
      <c r="N167" s="27"/>
      <c r="O167" s="27"/>
    </row>
    <row r="168" spans="1:15" s="28" customFormat="1" ht="12.75">
      <c r="A168" s="7" t="s">
        <v>163</v>
      </c>
      <c r="B168" s="8">
        <v>1</v>
      </c>
      <c r="C168" s="8">
        <v>0</v>
      </c>
      <c r="D168" s="8">
        <f t="shared" si="22"/>
        <v>1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27"/>
      <c r="L168" s="27"/>
      <c r="M168" s="27"/>
      <c r="N168" s="27"/>
      <c r="O168" s="27"/>
    </row>
    <row r="169" spans="1:15" s="28" customFormat="1" ht="12.75">
      <c r="A169" s="7" t="s">
        <v>207</v>
      </c>
      <c r="B169" s="8">
        <v>0</v>
      </c>
      <c r="C169" s="8">
        <v>1</v>
      </c>
      <c r="D169" s="8">
        <f t="shared" si="22"/>
        <v>1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27"/>
      <c r="L169" s="27"/>
      <c r="M169" s="27"/>
      <c r="N169" s="27"/>
      <c r="O169" s="27"/>
    </row>
    <row r="170" spans="1:15" s="28" customFormat="1" ht="12.75">
      <c r="A170" s="7" t="s">
        <v>181</v>
      </c>
      <c r="B170" s="27">
        <v>0</v>
      </c>
      <c r="C170" s="27">
        <v>1</v>
      </c>
      <c r="D170" s="27">
        <f t="shared" si="22"/>
        <v>1</v>
      </c>
      <c r="E170" s="27">
        <v>0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/>
      <c r="L170" s="27"/>
      <c r="M170" s="27"/>
      <c r="N170" s="27"/>
      <c r="O170" s="27"/>
    </row>
    <row r="171" spans="1:15" s="28" customFormat="1" ht="12.75">
      <c r="A171" s="7" t="s">
        <v>185</v>
      </c>
      <c r="B171" s="27">
        <v>0</v>
      </c>
      <c r="C171" s="27">
        <v>1</v>
      </c>
      <c r="D171" s="27">
        <v>1</v>
      </c>
      <c r="E171" s="27">
        <v>0</v>
      </c>
      <c r="F171" s="27">
        <v>1</v>
      </c>
      <c r="G171" s="27">
        <v>0</v>
      </c>
      <c r="H171" s="27">
        <v>0</v>
      </c>
      <c r="I171" s="27">
        <v>0</v>
      </c>
      <c r="J171" s="27">
        <v>0</v>
      </c>
      <c r="K171" s="27"/>
      <c r="L171" s="27"/>
      <c r="M171" s="27"/>
      <c r="N171" s="27"/>
      <c r="O171" s="27"/>
    </row>
    <row r="172" spans="1:15" s="7" customFormat="1" ht="13.5" thickBot="1">
      <c r="A172" s="42" t="s">
        <v>8</v>
      </c>
      <c r="B172" s="43">
        <f aca="true" t="shared" si="23" ref="B172:J172">SUM(B142:B171)</f>
        <v>195</v>
      </c>
      <c r="C172" s="43">
        <f t="shared" si="23"/>
        <v>502</v>
      </c>
      <c r="D172" s="43">
        <f t="shared" si="23"/>
        <v>697</v>
      </c>
      <c r="E172" s="43">
        <f t="shared" si="23"/>
        <v>14</v>
      </c>
      <c r="F172" s="43">
        <f t="shared" si="23"/>
        <v>124</v>
      </c>
      <c r="G172" s="43">
        <f t="shared" si="23"/>
        <v>39</v>
      </c>
      <c r="H172" s="43">
        <f t="shared" si="23"/>
        <v>28</v>
      </c>
      <c r="I172" s="43">
        <f t="shared" si="23"/>
        <v>8</v>
      </c>
      <c r="J172" s="43">
        <f t="shared" si="23"/>
        <v>6</v>
      </c>
      <c r="K172" s="8"/>
      <c r="L172" s="8"/>
      <c r="M172" s="8"/>
      <c r="N172" s="8"/>
      <c r="O172" s="8"/>
    </row>
    <row r="173" ht="13.5" thickTop="1"/>
  </sheetData>
  <sheetProtection/>
  <printOptions/>
  <pageMargins left="0.3" right="0.3" top="0.25" bottom="0.25" header="0.5" footer="0.5"/>
  <pageSetup horizontalDpi="300" verticalDpi="300" orientation="portrait" r:id="rId1"/>
  <rowBreaks count="3" manualBreakCount="3">
    <brk id="58" max="255" man="1"/>
    <brk id="108" max="255" man="1"/>
    <brk id="14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9"/>
  <sheetViews>
    <sheetView zoomScale="150" zoomScaleNormal="150" zoomScalePageLayoutView="0" workbookViewId="0" topLeftCell="A1">
      <selection activeCell="A2" sqref="A2"/>
    </sheetView>
  </sheetViews>
  <sheetFormatPr defaultColWidth="9.140625" defaultRowHeight="12.75"/>
  <cols>
    <col min="1" max="1" width="21.421875" style="0" customWidth="1"/>
    <col min="2" max="5" width="5.7109375" style="0" bestFit="1" customWidth="1"/>
    <col min="6" max="6" width="4.57421875" style="0" bestFit="1" customWidth="1"/>
    <col min="7" max="7" width="5.7109375" style="0" bestFit="1" customWidth="1"/>
    <col min="8" max="8" width="6.00390625" style="0" bestFit="1" customWidth="1"/>
    <col min="9" max="9" width="3.7109375" style="0" bestFit="1" customWidth="1"/>
    <col min="10" max="10" width="3.8515625" style="0" customWidth="1"/>
  </cols>
  <sheetData>
    <row r="1" spans="1:10" ht="18.75">
      <c r="A1" s="2" t="s">
        <v>130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0</v>
      </c>
      <c r="C4" s="1">
        <v>3</v>
      </c>
      <c r="D4" s="1">
        <v>7</v>
      </c>
      <c r="E4" s="1">
        <v>0</v>
      </c>
      <c r="F4" s="1"/>
      <c r="G4" s="1"/>
      <c r="H4" s="1">
        <f>SUM(B4:G4)</f>
        <v>10</v>
      </c>
      <c r="I4" s="25"/>
      <c r="J4" s="1"/>
    </row>
    <row r="5" spans="1:10" ht="12.75">
      <c r="A5" t="s">
        <v>98</v>
      </c>
      <c r="B5" s="1">
        <v>6</v>
      </c>
      <c r="C5" s="1">
        <v>12</v>
      </c>
      <c r="D5" s="1">
        <v>14</v>
      </c>
      <c r="E5" s="1">
        <v>7</v>
      </c>
      <c r="F5" s="1"/>
      <c r="G5" s="1"/>
      <c r="H5" s="1">
        <f>SUM(B5:G5)</f>
        <v>39</v>
      </c>
      <c r="I5" s="25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90</v>
      </c>
      <c r="B7" s="6" t="s">
        <v>91</v>
      </c>
      <c r="C7" s="6" t="s">
        <v>99</v>
      </c>
      <c r="D7" s="6"/>
      <c r="E7" s="6"/>
      <c r="F7" s="6"/>
      <c r="G7" s="6"/>
      <c r="H7" s="6"/>
      <c r="I7" s="6"/>
      <c r="J7" s="6"/>
    </row>
    <row r="8" spans="1:11" ht="12.75">
      <c r="A8" s="7" t="s">
        <v>18</v>
      </c>
      <c r="B8" s="8">
        <f>SUM(B9:B11)</f>
        <v>12</v>
      </c>
      <c r="C8" s="8">
        <f>SUM(C9:C11)</f>
        <v>13</v>
      </c>
      <c r="D8" s="8"/>
      <c r="E8" s="8"/>
      <c r="F8" s="8"/>
      <c r="G8" s="8"/>
      <c r="H8" s="8"/>
      <c r="I8" s="8"/>
      <c r="J8" s="8"/>
      <c r="K8" s="7"/>
    </row>
    <row r="9" spans="1:11" ht="12.75">
      <c r="A9" s="7" t="s">
        <v>19</v>
      </c>
      <c r="B9" s="8">
        <v>6</v>
      </c>
      <c r="C9" s="8">
        <v>10</v>
      </c>
      <c r="D9" s="8"/>
      <c r="E9" s="8"/>
      <c r="F9" s="8"/>
      <c r="G9" s="8"/>
      <c r="H9" s="8"/>
      <c r="I9" s="8"/>
      <c r="J9" s="8"/>
      <c r="K9" s="7"/>
    </row>
    <row r="10" spans="1:11" ht="12.75">
      <c r="A10" s="7" t="s">
        <v>20</v>
      </c>
      <c r="B10" s="8">
        <v>3</v>
      </c>
      <c r="C10" s="8">
        <v>2</v>
      </c>
      <c r="D10" s="8"/>
      <c r="E10" s="8"/>
      <c r="F10" s="8"/>
      <c r="G10" s="8"/>
      <c r="H10" s="8"/>
      <c r="I10" s="8"/>
      <c r="J10" s="8"/>
      <c r="K10" s="7"/>
    </row>
    <row r="11" spans="1:11" ht="12.75">
      <c r="A11" s="7" t="s">
        <v>21</v>
      </c>
      <c r="B11" s="8">
        <v>3</v>
      </c>
      <c r="C11" s="8">
        <v>1</v>
      </c>
      <c r="D11" s="8"/>
      <c r="E11" s="8"/>
      <c r="F11" s="8"/>
      <c r="G11" s="8"/>
      <c r="H11" s="8"/>
      <c r="I11" s="8"/>
      <c r="J11" s="8"/>
      <c r="K11" s="7"/>
    </row>
    <row r="12" spans="1:11" ht="12.75">
      <c r="A12" s="7" t="s">
        <v>22</v>
      </c>
      <c r="B12" s="8">
        <v>14</v>
      </c>
      <c r="C12" s="8">
        <v>11</v>
      </c>
      <c r="D12" s="8"/>
      <c r="E12" s="8"/>
      <c r="F12" s="8"/>
      <c r="G12" s="8"/>
      <c r="H12" s="8"/>
      <c r="I12" s="8"/>
      <c r="J12" s="8"/>
      <c r="K12" s="7"/>
    </row>
    <row r="13" spans="1:11" ht="12.75">
      <c r="A13" s="7" t="s">
        <v>23</v>
      </c>
      <c r="B13" s="8">
        <v>3</v>
      </c>
      <c r="C13" s="8">
        <v>4</v>
      </c>
      <c r="D13" s="8"/>
      <c r="E13" s="8"/>
      <c r="F13" s="8"/>
      <c r="G13" s="8"/>
      <c r="H13" s="8"/>
      <c r="I13" s="8"/>
      <c r="J13" s="8"/>
      <c r="K13" s="7"/>
    </row>
    <row r="14" spans="1:11" ht="12.75">
      <c r="A14" s="7" t="s">
        <v>24</v>
      </c>
      <c r="B14" s="10">
        <f>SUM(B13/B12)</f>
        <v>0.21428571428571427</v>
      </c>
      <c r="C14" s="10">
        <f>SUM(C13/C12)</f>
        <v>0.36363636363636365</v>
      </c>
      <c r="D14" s="8"/>
      <c r="E14" s="8"/>
      <c r="F14" s="8"/>
      <c r="G14" s="8"/>
      <c r="H14" s="8"/>
      <c r="I14" s="8"/>
      <c r="J14" s="8"/>
      <c r="K14" s="7"/>
    </row>
    <row r="15" spans="1:11" ht="12.75">
      <c r="A15" s="7" t="s">
        <v>25</v>
      </c>
      <c r="B15" s="8">
        <v>1</v>
      </c>
      <c r="C15" s="8">
        <v>3</v>
      </c>
      <c r="D15" s="8"/>
      <c r="E15" s="8"/>
      <c r="F15" s="8"/>
      <c r="G15" s="8"/>
      <c r="H15" s="8"/>
      <c r="I15" s="8"/>
      <c r="J15" s="8"/>
      <c r="K15" s="7"/>
    </row>
    <row r="16" spans="1:11" ht="12.75">
      <c r="A16" s="7" t="s">
        <v>26</v>
      </c>
      <c r="B16" s="8">
        <v>0</v>
      </c>
      <c r="C16" s="8">
        <v>3</v>
      </c>
      <c r="D16" s="8"/>
      <c r="E16" s="8"/>
      <c r="F16" s="8"/>
      <c r="G16" s="8"/>
      <c r="H16" s="8"/>
      <c r="I16" s="8"/>
      <c r="J16" s="8"/>
      <c r="K16" s="7"/>
    </row>
    <row r="17" spans="1:11" ht="12.75">
      <c r="A17" s="7" t="s">
        <v>27</v>
      </c>
      <c r="B17" s="10">
        <f>SUM(B16)/(B15)</f>
        <v>0</v>
      </c>
      <c r="C17" s="10">
        <f>SUM(C16/C15)</f>
        <v>1</v>
      </c>
      <c r="D17" s="8"/>
      <c r="E17" s="8"/>
      <c r="F17" s="8"/>
      <c r="G17" s="8"/>
      <c r="H17" s="8"/>
      <c r="I17" s="8"/>
      <c r="J17" s="8"/>
      <c r="K17" s="7"/>
    </row>
    <row r="18" spans="1:11" ht="12.75">
      <c r="A18" s="7" t="s">
        <v>28</v>
      </c>
      <c r="B18" s="8">
        <f>SUM(B19)+(B24)</f>
        <v>55</v>
      </c>
      <c r="C18" s="8">
        <f>SUM(C19)+(C24)</f>
        <v>51</v>
      </c>
      <c r="D18" s="8"/>
      <c r="E18" s="8"/>
      <c r="F18" s="8"/>
      <c r="G18" s="8"/>
      <c r="H18" s="8"/>
      <c r="I18" s="8"/>
      <c r="J18" s="8"/>
      <c r="K18" s="7"/>
    </row>
    <row r="19" spans="1:11" ht="12.75">
      <c r="A19" s="7" t="s">
        <v>29</v>
      </c>
      <c r="B19" s="8">
        <v>36</v>
      </c>
      <c r="C19" s="8">
        <v>36</v>
      </c>
      <c r="D19" s="8"/>
      <c r="E19" s="8"/>
      <c r="F19" s="8"/>
      <c r="G19" s="8"/>
      <c r="H19" s="8"/>
      <c r="I19" s="8"/>
      <c r="J19" s="8"/>
      <c r="K19" s="7"/>
    </row>
    <row r="20" spans="1:11" ht="12.75">
      <c r="A20" s="7" t="s">
        <v>30</v>
      </c>
      <c r="B20" s="8">
        <v>83</v>
      </c>
      <c r="C20" s="8">
        <v>254</v>
      </c>
      <c r="D20" s="8"/>
      <c r="E20" s="8"/>
      <c r="F20" s="8"/>
      <c r="G20" s="8"/>
      <c r="H20" s="8"/>
      <c r="I20" s="8"/>
      <c r="J20" s="8"/>
      <c r="K20" s="7"/>
    </row>
    <row r="21" spans="1:11" ht="12.75">
      <c r="A21" s="7" t="s">
        <v>31</v>
      </c>
      <c r="B21" s="8">
        <v>90</v>
      </c>
      <c r="C21" s="8">
        <v>68</v>
      </c>
      <c r="D21" s="8"/>
      <c r="E21" s="8"/>
      <c r="F21" s="8"/>
      <c r="G21" s="8"/>
      <c r="H21" s="8"/>
      <c r="I21" s="8"/>
      <c r="J21" s="8"/>
      <c r="K21" s="7"/>
    </row>
    <row r="22" spans="1:11" ht="12.75">
      <c r="A22" s="7" t="s">
        <v>32</v>
      </c>
      <c r="B22" s="8">
        <f>SUM(B20)+(B21)</f>
        <v>173</v>
      </c>
      <c r="C22" s="8">
        <f>SUM(C20)+(C21)</f>
        <v>322</v>
      </c>
      <c r="D22" s="8"/>
      <c r="E22" s="8"/>
      <c r="F22" s="8"/>
      <c r="G22" s="8"/>
      <c r="H22" s="8"/>
      <c r="I22" s="8"/>
      <c r="J22" s="8"/>
      <c r="K22" s="7"/>
    </row>
    <row r="23" spans="1:11" ht="12.75">
      <c r="A23" s="7" t="s">
        <v>33</v>
      </c>
      <c r="B23" s="8">
        <v>5</v>
      </c>
      <c r="C23" s="8">
        <v>6</v>
      </c>
      <c r="D23" s="8"/>
      <c r="E23" s="8"/>
      <c r="F23" s="8"/>
      <c r="G23" s="8"/>
      <c r="H23" s="8"/>
      <c r="I23" s="8"/>
      <c r="J23" s="8"/>
      <c r="K23" s="7"/>
    </row>
    <row r="24" spans="1:11" ht="12.75">
      <c r="A24" s="7" t="s">
        <v>34</v>
      </c>
      <c r="B24" s="8">
        <v>19</v>
      </c>
      <c r="C24" s="8">
        <v>15</v>
      </c>
      <c r="D24" s="8"/>
      <c r="E24" s="8"/>
      <c r="F24" s="8"/>
      <c r="G24" s="8"/>
      <c r="H24" s="8"/>
      <c r="I24" s="8"/>
      <c r="J24" s="8"/>
      <c r="K24" s="7"/>
    </row>
    <row r="25" spans="1:11" ht="12.75">
      <c r="A25" s="7" t="s">
        <v>35</v>
      </c>
      <c r="B25" s="8">
        <v>3</v>
      </c>
      <c r="C25" s="8">
        <v>1</v>
      </c>
      <c r="D25" s="8"/>
      <c r="E25" s="8"/>
      <c r="F25" s="8"/>
      <c r="G25" s="8"/>
      <c r="H25" s="8"/>
      <c r="I25" s="8"/>
      <c r="J25" s="8"/>
      <c r="K25" s="7"/>
    </row>
    <row r="26" spans="1:11" ht="12.75">
      <c r="A26" s="7" t="s">
        <v>36</v>
      </c>
      <c r="B26" s="8">
        <v>6</v>
      </c>
      <c r="C26" s="8">
        <v>3</v>
      </c>
      <c r="D26" s="8"/>
      <c r="E26" s="8"/>
      <c r="F26" s="8"/>
      <c r="G26" s="8"/>
      <c r="H26" s="8"/>
      <c r="I26" s="8"/>
      <c r="J26" s="8"/>
      <c r="K26" s="7"/>
    </row>
    <row r="27" spans="1:11" ht="12.75">
      <c r="A27" s="7" t="s">
        <v>37</v>
      </c>
      <c r="B27" s="8">
        <v>172</v>
      </c>
      <c r="C27" s="8">
        <v>111</v>
      </c>
      <c r="D27" s="8"/>
      <c r="E27" s="8"/>
      <c r="F27" s="8"/>
      <c r="G27" s="8"/>
      <c r="H27" s="8"/>
      <c r="I27" s="8"/>
      <c r="J27" s="8"/>
      <c r="K27" s="7"/>
    </row>
    <row r="28" spans="1:11" ht="12.75">
      <c r="A28" s="7" t="s">
        <v>38</v>
      </c>
      <c r="B28" s="9">
        <f>SUM(B27/B26)</f>
        <v>28.666666666666668</v>
      </c>
      <c r="C28" s="9">
        <f>SUM(C27/C26)</f>
        <v>37</v>
      </c>
      <c r="D28" s="9"/>
      <c r="E28" s="9"/>
      <c r="F28" s="9"/>
      <c r="G28" s="9"/>
      <c r="H28" s="9"/>
      <c r="I28" s="9"/>
      <c r="J28" s="9"/>
      <c r="K28" s="7"/>
    </row>
    <row r="29" spans="1:11" ht="12.75">
      <c r="A29" s="7" t="s">
        <v>39</v>
      </c>
      <c r="B29" s="8">
        <v>6</v>
      </c>
      <c r="C29" s="8">
        <v>2</v>
      </c>
      <c r="D29" s="8"/>
      <c r="E29" s="8"/>
      <c r="F29" s="8"/>
      <c r="G29" s="8"/>
      <c r="H29" s="8"/>
      <c r="I29" s="8"/>
      <c r="J29" s="8"/>
      <c r="K29" s="7"/>
    </row>
    <row r="30" spans="1:11" ht="12.75">
      <c r="A30" s="7" t="s">
        <v>40</v>
      </c>
      <c r="B30" s="8">
        <v>1</v>
      </c>
      <c r="C30" s="8">
        <v>1</v>
      </c>
      <c r="D30" s="8"/>
      <c r="E30" s="8"/>
      <c r="F30" s="8"/>
      <c r="G30" s="8"/>
      <c r="H30" s="8"/>
      <c r="I30" s="8"/>
      <c r="J30" s="8"/>
      <c r="K30" s="7"/>
    </row>
    <row r="31" spans="1:11" ht="12.75">
      <c r="A31" s="7" t="s">
        <v>41</v>
      </c>
      <c r="B31" s="8">
        <v>7</v>
      </c>
      <c r="C31" s="8">
        <v>7</v>
      </c>
      <c r="D31" s="8"/>
      <c r="E31" s="8"/>
      <c r="F31" s="8"/>
      <c r="G31" s="8"/>
      <c r="H31" s="8"/>
      <c r="I31" s="8"/>
      <c r="J31" s="8"/>
      <c r="K31" s="7"/>
    </row>
    <row r="32" spans="1:11" ht="12.75">
      <c r="A32" s="7" t="s">
        <v>42</v>
      </c>
      <c r="B32" s="8">
        <v>59</v>
      </c>
      <c r="C32" s="8">
        <v>77</v>
      </c>
      <c r="D32" s="8"/>
      <c r="E32" s="8"/>
      <c r="F32" s="8"/>
      <c r="G32" s="8"/>
      <c r="H32" s="8"/>
      <c r="I32" s="8"/>
      <c r="J32" s="8"/>
      <c r="K32" s="7"/>
    </row>
    <row r="33" spans="1:11" ht="12.75">
      <c r="A33" s="7" t="s">
        <v>43</v>
      </c>
      <c r="B33" s="26" t="s">
        <v>268</v>
      </c>
      <c r="C33" s="26" t="s">
        <v>269</v>
      </c>
      <c r="D33" s="11"/>
      <c r="E33" s="11"/>
      <c r="F33" s="11"/>
      <c r="G33" s="11"/>
      <c r="H33" s="11"/>
      <c r="I33" s="11"/>
      <c r="J33" s="11"/>
      <c r="K33" s="7"/>
    </row>
    <row r="34" spans="1:11" ht="12.75">
      <c r="A34" s="7" t="s">
        <v>93</v>
      </c>
      <c r="B34" s="8">
        <v>10</v>
      </c>
      <c r="C34" s="8">
        <v>39</v>
      </c>
      <c r="D34" s="8"/>
      <c r="E34" s="8"/>
      <c r="F34" s="8"/>
      <c r="G34" s="8"/>
      <c r="H34" s="8"/>
      <c r="I34" s="8"/>
      <c r="J34" s="8"/>
      <c r="K34" s="7"/>
    </row>
    <row r="35" spans="1:11" ht="12.7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2"/>
    </row>
    <row r="36" spans="1:11" ht="12.75">
      <c r="A36" s="5" t="s">
        <v>45</v>
      </c>
      <c r="B36" s="6" t="s">
        <v>46</v>
      </c>
      <c r="C36" s="6" t="s">
        <v>47</v>
      </c>
      <c r="D36" s="6" t="s">
        <v>9</v>
      </c>
      <c r="E36" s="6" t="s">
        <v>48</v>
      </c>
      <c r="F36" s="6" t="s">
        <v>49</v>
      </c>
      <c r="G36" s="6"/>
      <c r="H36" s="6"/>
      <c r="I36" s="6"/>
      <c r="J36" s="6"/>
      <c r="K36" s="12"/>
    </row>
    <row r="37" spans="1:11" ht="12.75">
      <c r="A37" s="7" t="s">
        <v>139</v>
      </c>
      <c r="B37" s="8">
        <v>6</v>
      </c>
      <c r="C37" s="8">
        <v>44</v>
      </c>
      <c r="D37" s="9">
        <f aca="true" t="shared" si="0" ref="D37:D42">SUM(C37)/(B37)</f>
        <v>7.333333333333333</v>
      </c>
      <c r="E37" s="8">
        <v>23</v>
      </c>
      <c r="F37" s="8">
        <v>0</v>
      </c>
      <c r="G37" s="8"/>
      <c r="H37" s="8"/>
      <c r="I37" s="8"/>
      <c r="J37" s="8"/>
      <c r="K37" s="7"/>
    </row>
    <row r="38" spans="1:11" ht="12.75">
      <c r="A38" s="7" t="s">
        <v>141</v>
      </c>
      <c r="B38" s="8">
        <v>13</v>
      </c>
      <c r="C38" s="8">
        <v>36</v>
      </c>
      <c r="D38" s="9">
        <f t="shared" si="0"/>
        <v>2.769230769230769</v>
      </c>
      <c r="E38" s="8">
        <v>13</v>
      </c>
      <c r="F38" s="8">
        <v>0</v>
      </c>
      <c r="G38" s="8"/>
      <c r="H38" s="8"/>
      <c r="I38" s="8"/>
      <c r="J38" s="8"/>
      <c r="K38" s="7"/>
    </row>
    <row r="39" spans="1:11" ht="12.75">
      <c r="A39" s="7" t="s">
        <v>146</v>
      </c>
      <c r="B39" s="8">
        <v>16</v>
      </c>
      <c r="C39" s="8">
        <v>21</v>
      </c>
      <c r="D39" s="9">
        <f t="shared" si="0"/>
        <v>1.3125</v>
      </c>
      <c r="E39" s="8">
        <v>18</v>
      </c>
      <c r="F39" s="8">
        <v>0</v>
      </c>
      <c r="G39" s="8"/>
      <c r="H39" s="8"/>
      <c r="I39" s="8"/>
      <c r="J39" s="8"/>
      <c r="K39" s="7"/>
    </row>
    <row r="40" spans="1:11" ht="12.75">
      <c r="A40" t="s">
        <v>142</v>
      </c>
      <c r="B40" s="8">
        <v>1</v>
      </c>
      <c r="C40" s="8">
        <v>-18</v>
      </c>
      <c r="D40" s="9">
        <f t="shared" si="0"/>
        <v>-18</v>
      </c>
      <c r="E40" s="1" t="s">
        <v>160</v>
      </c>
      <c r="F40" s="8">
        <v>0</v>
      </c>
      <c r="G40" s="8"/>
      <c r="H40" s="8"/>
      <c r="I40" s="8"/>
      <c r="J40" s="8"/>
      <c r="K40" s="7"/>
    </row>
    <row r="41" spans="1:11" ht="12.75">
      <c r="A41" s="5" t="s">
        <v>8</v>
      </c>
      <c r="B41" s="6">
        <f>SUM(B37:B40)</f>
        <v>36</v>
      </c>
      <c r="C41" s="6">
        <f>SUM(C37:C40)</f>
        <v>83</v>
      </c>
      <c r="D41" s="15">
        <f t="shared" si="0"/>
        <v>2.3055555555555554</v>
      </c>
      <c r="E41" s="6">
        <v>23</v>
      </c>
      <c r="F41" s="6">
        <f>SUM(F37:F40)</f>
        <v>0</v>
      </c>
      <c r="G41" s="6"/>
      <c r="H41" s="6"/>
      <c r="I41" s="6"/>
      <c r="J41" s="6"/>
      <c r="K41" s="12"/>
    </row>
    <row r="42" spans="1:11" ht="12.75">
      <c r="A42" s="5" t="s">
        <v>98</v>
      </c>
      <c r="B42" s="6">
        <f>C19</f>
        <v>36</v>
      </c>
      <c r="C42" s="6">
        <f>C20</f>
        <v>254</v>
      </c>
      <c r="D42" s="15">
        <f t="shared" si="0"/>
        <v>7.055555555555555</v>
      </c>
      <c r="E42" s="6">
        <v>49</v>
      </c>
      <c r="F42" s="6">
        <v>5</v>
      </c>
      <c r="G42" s="6"/>
      <c r="H42" s="6"/>
      <c r="I42" s="6"/>
      <c r="J42" s="6"/>
      <c r="K42" s="12"/>
    </row>
    <row r="43" spans="1:11" ht="12.75">
      <c r="A43" s="5"/>
      <c r="B43" s="6"/>
      <c r="C43" s="6"/>
      <c r="D43" s="6"/>
      <c r="E43" s="6"/>
      <c r="F43" s="6"/>
      <c r="G43" s="6"/>
      <c r="H43" s="6"/>
      <c r="I43" s="6"/>
      <c r="J43" s="6"/>
      <c r="K43" s="12"/>
    </row>
    <row r="44" spans="1:11" ht="12.75">
      <c r="A44" s="5" t="s">
        <v>50</v>
      </c>
      <c r="B44" s="6" t="s">
        <v>51</v>
      </c>
      <c r="C44" s="6" t="s">
        <v>46</v>
      </c>
      <c r="D44" s="6" t="s">
        <v>52</v>
      </c>
      <c r="E44" s="6" t="s">
        <v>53</v>
      </c>
      <c r="F44" s="6" t="s">
        <v>47</v>
      </c>
      <c r="G44" s="6" t="s">
        <v>54</v>
      </c>
      <c r="H44" s="6" t="s">
        <v>49</v>
      </c>
      <c r="I44" s="6" t="s">
        <v>48</v>
      </c>
      <c r="J44" s="6"/>
      <c r="K44" s="12"/>
    </row>
    <row r="45" spans="1:10" s="7" customFormat="1" ht="12.75">
      <c r="A45" s="7" t="s">
        <v>146</v>
      </c>
      <c r="B45" s="8">
        <v>3</v>
      </c>
      <c r="C45" s="8">
        <v>13</v>
      </c>
      <c r="D45" s="8">
        <v>3</v>
      </c>
      <c r="E45" s="10">
        <f>SUM(B45)/(C45)</f>
        <v>0.23076923076923078</v>
      </c>
      <c r="F45" s="8">
        <v>70</v>
      </c>
      <c r="G45" s="16">
        <f>SUM(F45)/(C45)</f>
        <v>5.384615384615385</v>
      </c>
      <c r="H45" s="8">
        <v>1</v>
      </c>
      <c r="I45" s="8">
        <v>37</v>
      </c>
      <c r="J45" s="8"/>
    </row>
    <row r="46" spans="1:10" s="7" customFormat="1" ht="12.75">
      <c r="A46" s="7" t="s">
        <v>139</v>
      </c>
      <c r="B46" s="8">
        <v>2</v>
      </c>
      <c r="C46" s="8">
        <v>6</v>
      </c>
      <c r="D46" s="8">
        <v>0</v>
      </c>
      <c r="E46" s="10">
        <f>SUM(B46)/(C46)</f>
        <v>0.3333333333333333</v>
      </c>
      <c r="F46" s="8">
        <v>20</v>
      </c>
      <c r="G46" s="16">
        <f>SUM(F46)/(C46)</f>
        <v>3.3333333333333335</v>
      </c>
      <c r="H46" s="8">
        <v>0</v>
      </c>
      <c r="I46" s="8">
        <v>19</v>
      </c>
      <c r="J46" s="8"/>
    </row>
    <row r="47" spans="1:11" s="22" customFormat="1" ht="12.75">
      <c r="A47" s="5" t="s">
        <v>8</v>
      </c>
      <c r="B47" s="6">
        <f>SUM(B45:B46)</f>
        <v>5</v>
      </c>
      <c r="C47" s="6">
        <f>SUM(C45:C46)</f>
        <v>19</v>
      </c>
      <c r="D47" s="6">
        <f>SUM(D45:D46)</f>
        <v>3</v>
      </c>
      <c r="E47" s="17">
        <f>SUM(B47)/(C47)</f>
        <v>0.2631578947368421</v>
      </c>
      <c r="F47" s="6">
        <f>SUM(F45:F46)</f>
        <v>90</v>
      </c>
      <c r="G47" s="18">
        <f>SUM(F47)/(C47)</f>
        <v>4.7368421052631575</v>
      </c>
      <c r="H47" s="6">
        <f>SUM(H45:H46)</f>
        <v>1</v>
      </c>
      <c r="I47" s="6">
        <v>37</v>
      </c>
      <c r="J47" s="6"/>
      <c r="K47" s="5"/>
    </row>
    <row r="48" spans="1:11" s="22" customFormat="1" ht="12.75">
      <c r="A48" s="5" t="s">
        <v>98</v>
      </c>
      <c r="B48" s="6">
        <f>C23</f>
        <v>6</v>
      </c>
      <c r="C48" s="6">
        <f>C24</f>
        <v>15</v>
      </c>
      <c r="D48" s="6">
        <f>C25</f>
        <v>1</v>
      </c>
      <c r="E48" s="17">
        <f>SUM(B48)/(C48)</f>
        <v>0.4</v>
      </c>
      <c r="F48" s="6">
        <f>C21</f>
        <v>68</v>
      </c>
      <c r="G48" s="18">
        <f>SUM(F48)/(C48)</f>
        <v>4.533333333333333</v>
      </c>
      <c r="H48" s="6">
        <v>0</v>
      </c>
      <c r="I48" s="6">
        <v>39</v>
      </c>
      <c r="J48" s="6"/>
      <c r="K48" s="5"/>
    </row>
    <row r="49" spans="1:11" ht="12.75">
      <c r="A49" s="12"/>
      <c r="B49" s="14"/>
      <c r="C49" s="14"/>
      <c r="D49" s="14"/>
      <c r="E49" s="14"/>
      <c r="F49" s="14"/>
      <c r="G49" s="14"/>
      <c r="H49" s="14"/>
      <c r="I49" s="14"/>
      <c r="J49" s="14"/>
      <c r="K49" s="12"/>
    </row>
    <row r="50" spans="1:11" ht="12.75">
      <c r="A50" s="5" t="s">
        <v>55</v>
      </c>
      <c r="B50" s="6" t="s">
        <v>56</v>
      </c>
      <c r="C50" s="6" t="s">
        <v>47</v>
      </c>
      <c r="D50" s="6" t="s">
        <v>9</v>
      </c>
      <c r="E50" s="6" t="s">
        <v>48</v>
      </c>
      <c r="F50" s="6" t="s">
        <v>49</v>
      </c>
      <c r="G50" s="6"/>
      <c r="H50" s="6"/>
      <c r="I50" s="6"/>
      <c r="J50" s="6"/>
      <c r="K50" s="12"/>
    </row>
    <row r="51" spans="1:10" s="7" customFormat="1" ht="12.75">
      <c r="A51" s="7" t="s">
        <v>144</v>
      </c>
      <c r="B51" s="8">
        <v>2</v>
      </c>
      <c r="C51" s="8">
        <v>44</v>
      </c>
      <c r="D51" s="9">
        <f aca="true" t="shared" si="1" ref="D51:D56">SUM(C51)/(B51)</f>
        <v>22</v>
      </c>
      <c r="E51" s="8">
        <v>37</v>
      </c>
      <c r="F51" s="8">
        <v>1</v>
      </c>
      <c r="G51" s="8"/>
      <c r="H51" s="8"/>
      <c r="I51" s="8"/>
      <c r="J51" s="8"/>
    </row>
    <row r="52" spans="1:10" s="7" customFormat="1" ht="12.75">
      <c r="A52" s="7" t="s">
        <v>164</v>
      </c>
      <c r="B52" s="8">
        <v>1</v>
      </c>
      <c r="C52" s="8">
        <v>26</v>
      </c>
      <c r="D52" s="9">
        <f t="shared" si="1"/>
        <v>26</v>
      </c>
      <c r="E52" s="8">
        <v>26</v>
      </c>
      <c r="F52" s="8">
        <v>0</v>
      </c>
      <c r="G52" s="8"/>
      <c r="H52" s="8"/>
      <c r="I52" s="8"/>
      <c r="J52" s="8"/>
    </row>
    <row r="53" spans="1:10" s="7" customFormat="1" ht="12.75">
      <c r="A53" s="7" t="s">
        <v>140</v>
      </c>
      <c r="B53" s="8">
        <v>1</v>
      </c>
      <c r="C53" s="8">
        <v>19</v>
      </c>
      <c r="D53" s="9">
        <f t="shared" si="1"/>
        <v>19</v>
      </c>
      <c r="E53" s="8">
        <v>19</v>
      </c>
      <c r="F53" s="8">
        <v>0</v>
      </c>
      <c r="G53" s="8"/>
      <c r="H53" s="8"/>
      <c r="I53" s="8"/>
      <c r="J53" s="8"/>
    </row>
    <row r="54" spans="1:11" ht="12.75">
      <c r="A54" s="5" t="s">
        <v>146</v>
      </c>
      <c r="B54" s="8">
        <v>1</v>
      </c>
      <c r="C54" s="8">
        <v>1</v>
      </c>
      <c r="D54" s="9">
        <f t="shared" si="1"/>
        <v>1</v>
      </c>
      <c r="E54" s="8">
        <v>1</v>
      </c>
      <c r="F54" s="8">
        <v>0</v>
      </c>
      <c r="G54" s="8"/>
      <c r="H54" s="8"/>
      <c r="I54" s="8"/>
      <c r="J54" s="8"/>
      <c r="K54" s="7"/>
    </row>
    <row r="55" spans="1:11" ht="12.75">
      <c r="A55" s="5" t="s">
        <v>8</v>
      </c>
      <c r="B55" s="6">
        <f>SUM(B51:B54)</f>
        <v>5</v>
      </c>
      <c r="C55" s="6">
        <f>SUM(C51:C54)</f>
        <v>90</v>
      </c>
      <c r="D55" s="15">
        <f t="shared" si="1"/>
        <v>18</v>
      </c>
      <c r="E55" s="6">
        <v>37</v>
      </c>
      <c r="F55" s="6">
        <f>SUM(F51:F54)</f>
        <v>1</v>
      </c>
      <c r="G55" s="6"/>
      <c r="H55" s="6"/>
      <c r="I55" s="6"/>
      <c r="J55" s="6"/>
      <c r="K55" s="12"/>
    </row>
    <row r="56" spans="1:11" ht="12.75">
      <c r="A56" s="5" t="s">
        <v>98</v>
      </c>
      <c r="B56" s="6">
        <f>C23</f>
        <v>6</v>
      </c>
      <c r="C56" s="6">
        <f>C21</f>
        <v>68</v>
      </c>
      <c r="D56" s="15">
        <f t="shared" si="1"/>
        <v>11.333333333333334</v>
      </c>
      <c r="E56" s="6">
        <v>39</v>
      </c>
      <c r="F56" s="6">
        <v>0</v>
      </c>
      <c r="G56" s="6"/>
      <c r="H56" s="6"/>
      <c r="I56" s="6"/>
      <c r="J56" s="6"/>
      <c r="K56" s="12"/>
    </row>
    <row r="57" spans="1:11" ht="12.75">
      <c r="A57" s="5"/>
      <c r="B57" s="6"/>
      <c r="C57" s="6"/>
      <c r="D57" s="15"/>
      <c r="E57" s="6"/>
      <c r="F57" s="6"/>
      <c r="G57" s="6"/>
      <c r="H57" s="6"/>
      <c r="I57" s="6"/>
      <c r="J57" s="6"/>
      <c r="K57" s="12"/>
    </row>
    <row r="58" spans="1:11" ht="12.75">
      <c r="A58" s="5"/>
      <c r="B58" s="6" t="s">
        <v>49</v>
      </c>
      <c r="C58" s="6" t="s">
        <v>49</v>
      </c>
      <c r="D58" s="6" t="s">
        <v>49</v>
      </c>
      <c r="E58" s="6"/>
      <c r="F58" s="6"/>
      <c r="G58" s="6"/>
      <c r="H58" s="6"/>
      <c r="I58" s="6"/>
      <c r="J58" s="6"/>
      <c r="K58" s="12"/>
    </row>
    <row r="59" spans="1:11" ht="12.75">
      <c r="A59" s="5" t="s">
        <v>57</v>
      </c>
      <c r="B59" s="6" t="s">
        <v>58</v>
      </c>
      <c r="C59" s="6" t="s">
        <v>56</v>
      </c>
      <c r="D59" s="6" t="s">
        <v>59</v>
      </c>
      <c r="E59" s="6" t="s">
        <v>60</v>
      </c>
      <c r="F59" s="6" t="s">
        <v>61</v>
      </c>
      <c r="G59" s="6" t="s">
        <v>62</v>
      </c>
      <c r="H59" s="6" t="s">
        <v>63</v>
      </c>
      <c r="I59" s="6" t="s">
        <v>64</v>
      </c>
      <c r="J59" s="6"/>
      <c r="K59" s="12"/>
    </row>
    <row r="60" spans="1:10" s="7" customFormat="1" ht="12.75">
      <c r="A60" s="7" t="s">
        <v>144</v>
      </c>
      <c r="B60" s="8">
        <v>0</v>
      </c>
      <c r="C60" s="8">
        <v>1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f>SUM(B60*6)+(C60*6)+(D60*6)+(E60)+(F60*2)+(G60*3)+(H60*2)</f>
        <v>6</v>
      </c>
      <c r="J60" s="8"/>
    </row>
    <row r="61" spans="1:10" s="7" customFormat="1" ht="12.75">
      <c r="A61" s="7" t="s">
        <v>147</v>
      </c>
      <c r="B61" s="8">
        <v>0</v>
      </c>
      <c r="C61" s="8">
        <v>0</v>
      </c>
      <c r="D61" s="8">
        <v>0</v>
      </c>
      <c r="E61" s="8">
        <v>1</v>
      </c>
      <c r="F61" s="8">
        <v>0</v>
      </c>
      <c r="G61" s="8">
        <v>1</v>
      </c>
      <c r="H61" s="8">
        <v>0</v>
      </c>
      <c r="I61" s="8">
        <f>SUM(B61*6)+(C61*6)+(D61*6)+(E61)+(F61*2)+(G61*3)+(H61*2)</f>
        <v>4</v>
      </c>
      <c r="J61" s="8"/>
    </row>
    <row r="62" spans="1:11" ht="12.75">
      <c r="A62" s="5" t="s">
        <v>8</v>
      </c>
      <c r="B62" s="6">
        <f aca="true" t="shared" si="2" ref="B62:H62">SUM(B60:B61)</f>
        <v>0</v>
      </c>
      <c r="C62" s="6">
        <f t="shared" si="2"/>
        <v>1</v>
      </c>
      <c r="D62" s="6">
        <f t="shared" si="2"/>
        <v>0</v>
      </c>
      <c r="E62" s="6">
        <f t="shared" si="2"/>
        <v>1</v>
      </c>
      <c r="F62" s="6">
        <f t="shared" si="2"/>
        <v>0</v>
      </c>
      <c r="G62" s="6">
        <f t="shared" si="2"/>
        <v>1</v>
      </c>
      <c r="H62" s="6">
        <f t="shared" si="2"/>
        <v>0</v>
      </c>
      <c r="I62" s="6">
        <f>SUM(B62*6)+(C62*6)+(D62*6)+(E62)+(F62*2)+(G62*3)+(H62*2)</f>
        <v>10</v>
      </c>
      <c r="J62" s="6"/>
      <c r="K62" s="12"/>
    </row>
    <row r="63" spans="1:11" ht="12.75">
      <c r="A63" s="5" t="s">
        <v>98</v>
      </c>
      <c r="B63" s="6">
        <f>F42</f>
        <v>5</v>
      </c>
      <c r="C63" s="6">
        <f>H48</f>
        <v>0</v>
      </c>
      <c r="D63" s="6">
        <f>SUM(F75)+(F80)+(F85)</f>
        <v>1</v>
      </c>
      <c r="E63" s="6">
        <f>B68</f>
        <v>3</v>
      </c>
      <c r="F63" s="6">
        <v>0</v>
      </c>
      <c r="G63" s="6">
        <f>E68</f>
        <v>0</v>
      </c>
      <c r="H63" s="6">
        <v>0</v>
      </c>
      <c r="I63" s="6">
        <f>SUM(B63*6)+(C63*6)+(D63*6)+(E63)+(F63*2)+(G63*3)+(H63*2)</f>
        <v>39</v>
      </c>
      <c r="J63" s="6"/>
      <c r="K63" s="12"/>
    </row>
    <row r="64" spans="1:11" ht="12.75">
      <c r="A64" s="5"/>
      <c r="B64" s="6"/>
      <c r="C64" s="6"/>
      <c r="D64" s="6"/>
      <c r="E64" s="6"/>
      <c r="F64" s="6"/>
      <c r="G64" s="6"/>
      <c r="H64" s="6"/>
      <c r="I64" s="6"/>
      <c r="J64" s="6"/>
      <c r="K64" s="12"/>
    </row>
    <row r="65" spans="1:11" ht="12.75">
      <c r="A65" s="5" t="s">
        <v>65</v>
      </c>
      <c r="B65" s="6" t="s">
        <v>66</v>
      </c>
      <c r="C65" s="6" t="s">
        <v>67</v>
      </c>
      <c r="D65" s="6" t="s">
        <v>53</v>
      </c>
      <c r="E65" s="6" t="s">
        <v>118</v>
      </c>
      <c r="F65" s="6" t="s">
        <v>68</v>
      </c>
      <c r="G65" s="6" t="s">
        <v>53</v>
      </c>
      <c r="H65" s="6" t="s">
        <v>48</v>
      </c>
      <c r="I65" s="6" t="s">
        <v>64</v>
      </c>
      <c r="J65" s="19" t="s">
        <v>83</v>
      </c>
      <c r="K65" s="12"/>
    </row>
    <row r="66" spans="1:10" s="7" customFormat="1" ht="12.75">
      <c r="A66" s="7" t="s">
        <v>147</v>
      </c>
      <c r="B66" s="8">
        <v>1</v>
      </c>
      <c r="C66" s="8">
        <v>1</v>
      </c>
      <c r="D66" s="10">
        <f>SUM(B66/C66)</f>
        <v>1</v>
      </c>
      <c r="E66" s="20">
        <v>1</v>
      </c>
      <c r="F66" s="20">
        <v>1</v>
      </c>
      <c r="G66" s="10">
        <f>SUM(E66)/(F66)</f>
        <v>1</v>
      </c>
      <c r="H66" s="8">
        <v>44</v>
      </c>
      <c r="I66" s="8">
        <f>SUM(B66)+(E66*3)</f>
        <v>4</v>
      </c>
      <c r="J66" s="23" t="s">
        <v>270</v>
      </c>
    </row>
    <row r="67" spans="1:11" ht="12.75">
      <c r="A67" s="5" t="s">
        <v>8</v>
      </c>
      <c r="B67" s="6">
        <f>SUM(B66:B66)</f>
        <v>1</v>
      </c>
      <c r="C67" s="6">
        <f>SUM(C66:C66)</f>
        <v>1</v>
      </c>
      <c r="D67" s="17">
        <f>SUM(B67/C67)</f>
        <v>1</v>
      </c>
      <c r="E67" s="24">
        <f>SUM(E66:E66)</f>
        <v>1</v>
      </c>
      <c r="F67" s="24">
        <f>SUM(F66:F66)</f>
        <v>1</v>
      </c>
      <c r="G67" s="17">
        <f>SUM(E67)/(F67)</f>
        <v>1</v>
      </c>
      <c r="H67" s="6">
        <v>44</v>
      </c>
      <c r="I67" s="6">
        <f>SUM(B67)+(E67*3)</f>
        <v>4</v>
      </c>
      <c r="J67" s="19" t="s">
        <v>270</v>
      </c>
      <c r="K67" s="5"/>
    </row>
    <row r="68" spans="1:11" ht="12.75">
      <c r="A68" s="5" t="s">
        <v>98</v>
      </c>
      <c r="B68" s="6">
        <v>3</v>
      </c>
      <c r="C68" s="6">
        <v>4</v>
      </c>
      <c r="D68" s="17">
        <f>SUM(B68/C68)</f>
        <v>0.75</v>
      </c>
      <c r="E68" s="24">
        <v>0</v>
      </c>
      <c r="F68" s="24">
        <v>1</v>
      </c>
      <c r="G68" s="17">
        <f>SUM(E68)/(F68)</f>
        <v>0</v>
      </c>
      <c r="H68" s="6">
        <v>0</v>
      </c>
      <c r="I68" s="6">
        <f>SUM(B68)+(E68*3)</f>
        <v>3</v>
      </c>
      <c r="J68" s="19" t="s">
        <v>229</v>
      </c>
      <c r="K68" s="5"/>
    </row>
    <row r="69" spans="1:11" ht="12.75">
      <c r="A69" s="5"/>
      <c r="B69" s="6"/>
      <c r="C69" s="6"/>
      <c r="D69" s="6"/>
      <c r="E69" s="6"/>
      <c r="F69" s="6"/>
      <c r="G69" s="6"/>
      <c r="H69" s="6"/>
      <c r="I69" s="6"/>
      <c r="J69" s="6"/>
      <c r="K69" s="5"/>
    </row>
    <row r="70" spans="1:11" ht="12.75">
      <c r="A70" s="5" t="s">
        <v>84</v>
      </c>
      <c r="B70" s="6" t="s">
        <v>85</v>
      </c>
      <c r="C70" s="6" t="s">
        <v>47</v>
      </c>
      <c r="D70" s="6" t="s">
        <v>9</v>
      </c>
      <c r="E70" s="6" t="s">
        <v>48</v>
      </c>
      <c r="F70" s="6" t="s">
        <v>49</v>
      </c>
      <c r="G70" s="6"/>
      <c r="H70" s="6"/>
      <c r="I70" s="6"/>
      <c r="J70" s="6"/>
      <c r="K70" s="5"/>
    </row>
    <row r="71" spans="1:10" s="7" customFormat="1" ht="12.75">
      <c r="A71" s="7" t="s">
        <v>144</v>
      </c>
      <c r="B71" s="8">
        <v>5</v>
      </c>
      <c r="C71" s="8">
        <v>83</v>
      </c>
      <c r="D71" s="9">
        <f>SUM(C71)/(B71)</f>
        <v>16.6</v>
      </c>
      <c r="E71" s="8">
        <v>23</v>
      </c>
      <c r="F71" s="8">
        <v>0</v>
      </c>
      <c r="G71" s="8"/>
      <c r="H71" s="8"/>
      <c r="I71" s="8"/>
      <c r="J71" s="8"/>
    </row>
    <row r="72" spans="1:10" s="7" customFormat="1" ht="12.75">
      <c r="A72" s="7" t="s">
        <v>141</v>
      </c>
      <c r="B72" s="8">
        <v>1</v>
      </c>
      <c r="C72" s="8">
        <v>20</v>
      </c>
      <c r="D72" s="9">
        <f>SUM(C72)/(B72)</f>
        <v>20</v>
      </c>
      <c r="E72" s="8">
        <v>20</v>
      </c>
      <c r="F72" s="8">
        <v>0</v>
      </c>
      <c r="G72" s="8"/>
      <c r="H72" s="8"/>
      <c r="I72" s="8"/>
      <c r="J72" s="8"/>
    </row>
    <row r="73" spans="1:10" s="7" customFormat="1" ht="12.75">
      <c r="A73" s="7" t="s">
        <v>140</v>
      </c>
      <c r="B73" s="8">
        <v>1</v>
      </c>
      <c r="C73" s="8">
        <v>18</v>
      </c>
      <c r="D73" s="9">
        <f>SUM(C73)/(B73)</f>
        <v>18</v>
      </c>
      <c r="E73" s="8">
        <v>18</v>
      </c>
      <c r="F73" s="8">
        <v>0</v>
      </c>
      <c r="G73" s="8"/>
      <c r="H73" s="8"/>
      <c r="I73" s="8"/>
      <c r="J73" s="8"/>
    </row>
    <row r="74" spans="1:11" ht="12.75">
      <c r="A74" s="5" t="s">
        <v>8</v>
      </c>
      <c r="B74" s="6">
        <f>SUM(B71:B73)</f>
        <v>7</v>
      </c>
      <c r="C74" s="6">
        <f>SUM(C71:C73)</f>
        <v>121</v>
      </c>
      <c r="D74" s="15">
        <f>SUM(C74)/(B74)</f>
        <v>17.285714285714285</v>
      </c>
      <c r="E74" s="6">
        <v>23</v>
      </c>
      <c r="F74" s="6">
        <f>SUM(F71:F73)</f>
        <v>0</v>
      </c>
      <c r="G74" s="6"/>
      <c r="H74" s="6"/>
      <c r="I74" s="6"/>
      <c r="J74" s="6"/>
      <c r="K74" s="12"/>
    </row>
    <row r="75" spans="1:11" ht="12.75">
      <c r="A75" s="5" t="s">
        <v>98</v>
      </c>
      <c r="B75" s="6">
        <v>2</v>
      </c>
      <c r="C75" s="6">
        <v>51</v>
      </c>
      <c r="D75" s="15">
        <f>SUM(C75)/(B75)</f>
        <v>25.5</v>
      </c>
      <c r="E75" s="6">
        <v>44</v>
      </c>
      <c r="F75" s="6">
        <v>0</v>
      </c>
      <c r="G75" s="6"/>
      <c r="H75" s="6"/>
      <c r="I75" s="6"/>
      <c r="J75" s="6"/>
      <c r="K75" s="12"/>
    </row>
    <row r="76" spans="1:11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11" ht="12.75">
      <c r="A77" s="5" t="s">
        <v>71</v>
      </c>
      <c r="B77" s="6" t="s">
        <v>86</v>
      </c>
      <c r="C77" s="6" t="s">
        <v>47</v>
      </c>
      <c r="D77" s="6" t="s">
        <v>9</v>
      </c>
      <c r="E77" s="6" t="s">
        <v>48</v>
      </c>
      <c r="F77" s="6" t="s">
        <v>49</v>
      </c>
      <c r="G77" s="12"/>
      <c r="H77" s="12"/>
      <c r="I77" s="12"/>
      <c r="J77" s="12"/>
      <c r="K77" s="12"/>
    </row>
    <row r="78" spans="1:6" s="7" customFormat="1" ht="12.75">
      <c r="A78" s="7" t="s">
        <v>144</v>
      </c>
      <c r="B78" s="8">
        <v>1</v>
      </c>
      <c r="C78" s="8">
        <v>0</v>
      </c>
      <c r="D78" s="9">
        <f>SUM(C78)/(B78)</f>
        <v>0</v>
      </c>
      <c r="E78" s="8">
        <v>0</v>
      </c>
      <c r="F78" s="8">
        <v>0</v>
      </c>
    </row>
    <row r="79" spans="1:11" ht="12.75">
      <c r="A79" s="5" t="s">
        <v>8</v>
      </c>
      <c r="B79" s="6">
        <f>SUM(B78:B78)</f>
        <v>1</v>
      </c>
      <c r="C79" s="6">
        <f>SUM(C78:C78)</f>
        <v>0</v>
      </c>
      <c r="D79" s="15">
        <f>SUM(C79)/(B79)</f>
        <v>0</v>
      </c>
      <c r="E79" s="6">
        <v>0</v>
      </c>
      <c r="F79" s="6">
        <f>SUM(F78:F78)</f>
        <v>0</v>
      </c>
      <c r="G79" s="12"/>
      <c r="H79" s="12"/>
      <c r="I79" s="12"/>
      <c r="J79" s="12"/>
      <c r="K79" s="12"/>
    </row>
    <row r="80" spans="1:11" ht="12.75">
      <c r="A80" s="5" t="s">
        <v>98</v>
      </c>
      <c r="B80" s="6">
        <v>1</v>
      </c>
      <c r="C80" s="6">
        <v>26</v>
      </c>
      <c r="D80" s="15">
        <f>SUM(C80)/(B80)</f>
        <v>26</v>
      </c>
      <c r="E80" s="6">
        <v>26</v>
      </c>
      <c r="F80" s="6">
        <v>0</v>
      </c>
      <c r="G80" s="12"/>
      <c r="H80" s="12"/>
      <c r="I80" s="12"/>
      <c r="J80" s="12"/>
      <c r="K80" s="12"/>
    </row>
    <row r="81" spans="1:11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1:11" ht="12.75">
      <c r="A82" s="5" t="s">
        <v>72</v>
      </c>
      <c r="B82" s="6" t="s">
        <v>87</v>
      </c>
      <c r="C82" s="6" t="s">
        <v>47</v>
      </c>
      <c r="D82" s="6" t="s">
        <v>9</v>
      </c>
      <c r="E82" s="6" t="s">
        <v>48</v>
      </c>
      <c r="F82" s="6" t="s">
        <v>49</v>
      </c>
      <c r="G82" s="12"/>
      <c r="H82" s="12"/>
      <c r="I82" s="12"/>
      <c r="J82" s="12"/>
      <c r="K82" s="12"/>
    </row>
    <row r="83" spans="1:6" s="7" customFormat="1" ht="12.75">
      <c r="A83" s="7" t="s">
        <v>184</v>
      </c>
      <c r="B83" s="8">
        <v>1</v>
      </c>
      <c r="C83" s="8">
        <v>2</v>
      </c>
      <c r="D83" s="9">
        <f>SUM(C83)/(B83)</f>
        <v>2</v>
      </c>
      <c r="E83" s="8">
        <v>2</v>
      </c>
      <c r="F83" s="8">
        <v>0</v>
      </c>
    </row>
    <row r="84" spans="1:11" ht="12.75">
      <c r="A84" s="5" t="s">
        <v>8</v>
      </c>
      <c r="B84" s="6">
        <f>SUM(B83:B83)</f>
        <v>1</v>
      </c>
      <c r="C84" s="6">
        <f>SUM(C83:C83)</f>
        <v>2</v>
      </c>
      <c r="D84" s="15">
        <f>SUM(C84)/(B84)</f>
        <v>2</v>
      </c>
      <c r="E84" s="6">
        <v>2</v>
      </c>
      <c r="F84" s="6">
        <f>SUM(F83:F83)</f>
        <v>0</v>
      </c>
      <c r="G84" s="12"/>
      <c r="H84" s="12"/>
      <c r="I84" s="12"/>
      <c r="J84" s="12"/>
      <c r="K84" s="12"/>
    </row>
    <row r="85" spans="1:11" ht="12.75">
      <c r="A85" s="5" t="s">
        <v>98</v>
      </c>
      <c r="B85" s="6">
        <f>B25</f>
        <v>3</v>
      </c>
      <c r="C85" s="6">
        <v>74</v>
      </c>
      <c r="D85" s="15">
        <f>SUM(C85)/(B85)</f>
        <v>24.666666666666668</v>
      </c>
      <c r="E85" s="6">
        <v>52</v>
      </c>
      <c r="F85" s="6">
        <v>1</v>
      </c>
      <c r="G85" s="12"/>
      <c r="H85" s="12"/>
      <c r="I85" s="12"/>
      <c r="J85" s="12"/>
      <c r="K85" s="12"/>
    </row>
    <row r="86" spans="1:11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1:11" ht="12.75">
      <c r="A87" s="5" t="s">
        <v>73</v>
      </c>
      <c r="B87" s="6" t="s">
        <v>88</v>
      </c>
      <c r="C87" s="6" t="s">
        <v>47</v>
      </c>
      <c r="D87" s="6" t="s">
        <v>9</v>
      </c>
      <c r="E87" s="6" t="s">
        <v>48</v>
      </c>
      <c r="F87" s="6"/>
      <c r="G87" s="12"/>
      <c r="H87" s="12"/>
      <c r="I87" s="12"/>
      <c r="J87" s="12"/>
      <c r="K87" s="12"/>
    </row>
    <row r="88" spans="1:6" s="7" customFormat="1" ht="12.75">
      <c r="A88" s="7" t="s">
        <v>147</v>
      </c>
      <c r="B88" s="8">
        <v>6</v>
      </c>
      <c r="C88" s="8">
        <v>172</v>
      </c>
      <c r="D88" s="9">
        <f>SUM(C88)/(B88)</f>
        <v>28.666666666666668</v>
      </c>
      <c r="E88" s="8">
        <v>38</v>
      </c>
      <c r="F88" s="8"/>
    </row>
    <row r="89" spans="1:11" ht="12.75">
      <c r="A89" s="5" t="s">
        <v>8</v>
      </c>
      <c r="B89" s="6">
        <f>SUM(B88:B88)</f>
        <v>6</v>
      </c>
      <c r="C89" s="6">
        <f>SUM(C88:C88)</f>
        <v>172</v>
      </c>
      <c r="D89" s="15">
        <f>SUM(C89)/(B89)</f>
        <v>28.666666666666668</v>
      </c>
      <c r="E89" s="6">
        <v>38</v>
      </c>
      <c r="F89" s="6"/>
      <c r="G89" s="12"/>
      <c r="H89" s="12"/>
      <c r="I89" s="12"/>
      <c r="J89" s="12"/>
      <c r="K89" s="12"/>
    </row>
    <row r="90" spans="1:11" ht="12.75">
      <c r="A90" s="5" t="s">
        <v>98</v>
      </c>
      <c r="B90" s="6">
        <f>C26</f>
        <v>3</v>
      </c>
      <c r="C90" s="6">
        <f>C27</f>
        <v>111</v>
      </c>
      <c r="D90" s="15">
        <f>SUM(C90)/(B90)</f>
        <v>37</v>
      </c>
      <c r="E90" s="6">
        <v>43</v>
      </c>
      <c r="F90" s="6"/>
      <c r="G90" s="12"/>
      <c r="H90" s="12"/>
      <c r="I90" s="12"/>
      <c r="J90" s="12"/>
      <c r="K90" s="12"/>
    </row>
    <row r="91" spans="1:11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1:11" ht="12.75">
      <c r="A92" s="5" t="s">
        <v>94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="7" customFormat="1" ht="12.75">
      <c r="A93" s="7" t="s">
        <v>260</v>
      </c>
    </row>
    <row r="94" s="7" customFormat="1" ht="12.75">
      <c r="A94" s="7" t="s">
        <v>261</v>
      </c>
    </row>
    <row r="95" s="7" customFormat="1" ht="12.75">
      <c r="A95" s="7" t="s">
        <v>262</v>
      </c>
    </row>
    <row r="96" s="7" customFormat="1" ht="12.75">
      <c r="A96" s="7" t="s">
        <v>263</v>
      </c>
    </row>
    <row r="97" s="7" customFormat="1" ht="12.75">
      <c r="A97" s="7" t="s">
        <v>264</v>
      </c>
    </row>
    <row r="98" s="7" customFormat="1" ht="12.75">
      <c r="A98" s="7" t="s">
        <v>265</v>
      </c>
    </row>
    <row r="99" s="7" customFormat="1" ht="12.75">
      <c r="A99" s="7" t="s">
        <v>266</v>
      </c>
    </row>
    <row r="100" s="7" customFormat="1" ht="12.75">
      <c r="A100" s="7" t="s">
        <v>267</v>
      </c>
    </row>
    <row r="101" spans="1:11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1:11" ht="12.75">
      <c r="A102" s="5" t="s">
        <v>74</v>
      </c>
      <c r="B102" s="6" t="s">
        <v>75</v>
      </c>
      <c r="C102" s="6" t="s">
        <v>76</v>
      </c>
      <c r="D102" s="6" t="s">
        <v>77</v>
      </c>
      <c r="E102" s="6" t="s">
        <v>78</v>
      </c>
      <c r="F102" s="6" t="s">
        <v>6</v>
      </c>
      <c r="G102" s="6" t="s">
        <v>79</v>
      </c>
      <c r="H102" s="6" t="s">
        <v>80</v>
      </c>
      <c r="I102" s="6" t="s">
        <v>81</v>
      </c>
      <c r="J102" s="6" t="s">
        <v>109</v>
      </c>
      <c r="K102" s="12"/>
    </row>
    <row r="103" spans="1:11" ht="12.75">
      <c r="A103" s="7" t="s">
        <v>164</v>
      </c>
      <c r="B103" s="8">
        <v>2</v>
      </c>
      <c r="C103" s="8">
        <v>8</v>
      </c>
      <c r="D103" s="8">
        <f aca="true" t="shared" si="3" ref="D103:D118">SUM(B103+C103)</f>
        <v>10</v>
      </c>
      <c r="E103" s="8">
        <v>0</v>
      </c>
      <c r="F103" s="8">
        <v>2</v>
      </c>
      <c r="G103" s="8">
        <v>0</v>
      </c>
      <c r="H103" s="8">
        <v>0</v>
      </c>
      <c r="I103" s="8">
        <v>0</v>
      </c>
      <c r="J103" s="8">
        <v>0</v>
      </c>
      <c r="K103" s="7"/>
    </row>
    <row r="104" spans="1:11" ht="12.75">
      <c r="A104" t="s">
        <v>170</v>
      </c>
      <c r="B104" s="8">
        <v>1</v>
      </c>
      <c r="C104" s="8">
        <v>9</v>
      </c>
      <c r="D104" s="8">
        <f t="shared" si="3"/>
        <v>10</v>
      </c>
      <c r="E104" s="8">
        <v>0</v>
      </c>
      <c r="F104" s="8">
        <v>0</v>
      </c>
      <c r="G104" s="8">
        <v>1</v>
      </c>
      <c r="H104" s="8">
        <v>0</v>
      </c>
      <c r="I104" s="8">
        <v>0</v>
      </c>
      <c r="J104" s="8">
        <v>0</v>
      </c>
      <c r="K104" s="7"/>
    </row>
    <row r="105" spans="1:11" ht="12.75">
      <c r="A105" s="7" t="s">
        <v>166</v>
      </c>
      <c r="B105" s="8">
        <v>1</v>
      </c>
      <c r="C105" s="8">
        <v>7</v>
      </c>
      <c r="D105" s="8">
        <f t="shared" si="3"/>
        <v>8</v>
      </c>
      <c r="E105" s="8">
        <v>0</v>
      </c>
      <c r="F105" s="8">
        <v>1</v>
      </c>
      <c r="G105" s="8">
        <v>2</v>
      </c>
      <c r="H105" s="8">
        <v>0</v>
      </c>
      <c r="I105" s="8">
        <v>0</v>
      </c>
      <c r="J105" s="8">
        <v>0</v>
      </c>
      <c r="K105" s="7"/>
    </row>
    <row r="106" spans="1:11" ht="12.75">
      <c r="A106" s="7" t="s">
        <v>165</v>
      </c>
      <c r="B106" s="8">
        <v>0</v>
      </c>
      <c r="C106" s="8">
        <v>5</v>
      </c>
      <c r="D106" s="8">
        <f t="shared" si="3"/>
        <v>5</v>
      </c>
      <c r="E106" s="8">
        <v>0</v>
      </c>
      <c r="F106" s="8">
        <v>1</v>
      </c>
      <c r="G106" s="8">
        <v>0</v>
      </c>
      <c r="H106" s="8">
        <v>0</v>
      </c>
      <c r="I106" s="8">
        <v>0</v>
      </c>
      <c r="J106" s="8">
        <v>0</v>
      </c>
      <c r="K106" s="7"/>
    </row>
    <row r="107" spans="1:11" ht="12.75">
      <c r="A107" s="7" t="s">
        <v>162</v>
      </c>
      <c r="B107" s="8">
        <v>1</v>
      </c>
      <c r="C107" s="8">
        <v>3</v>
      </c>
      <c r="D107" s="8">
        <f t="shared" si="3"/>
        <v>4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7"/>
    </row>
    <row r="108" spans="1:11" ht="12.75">
      <c r="A108" s="7" t="s">
        <v>169</v>
      </c>
      <c r="B108" s="8">
        <v>0</v>
      </c>
      <c r="C108" s="8">
        <v>4</v>
      </c>
      <c r="D108" s="8">
        <f t="shared" si="3"/>
        <v>4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7"/>
    </row>
    <row r="109" spans="1:11" ht="12.75">
      <c r="A109" s="7" t="s">
        <v>184</v>
      </c>
      <c r="B109" s="8">
        <v>1</v>
      </c>
      <c r="C109" s="8">
        <v>2</v>
      </c>
      <c r="D109" s="8">
        <f t="shared" si="3"/>
        <v>3</v>
      </c>
      <c r="E109" s="8">
        <v>0</v>
      </c>
      <c r="F109" s="8">
        <v>0</v>
      </c>
      <c r="G109" s="8">
        <v>0</v>
      </c>
      <c r="H109" s="8">
        <v>1</v>
      </c>
      <c r="I109" s="8">
        <v>0</v>
      </c>
      <c r="J109" s="8">
        <v>0</v>
      </c>
      <c r="K109" s="7"/>
    </row>
    <row r="110" spans="1:11" ht="12.75">
      <c r="A110" s="7" t="s">
        <v>140</v>
      </c>
      <c r="B110" s="8">
        <v>0</v>
      </c>
      <c r="C110" s="8">
        <v>3</v>
      </c>
      <c r="D110" s="8">
        <f t="shared" si="3"/>
        <v>3</v>
      </c>
      <c r="E110" s="8">
        <v>0</v>
      </c>
      <c r="F110" s="8">
        <v>1</v>
      </c>
      <c r="G110" s="8">
        <v>1</v>
      </c>
      <c r="H110" s="8">
        <v>1</v>
      </c>
      <c r="I110" s="8">
        <v>0</v>
      </c>
      <c r="J110" s="8">
        <v>0</v>
      </c>
      <c r="K110" s="7"/>
    </row>
    <row r="111" spans="1:11" ht="12.75">
      <c r="A111" s="7" t="s">
        <v>248</v>
      </c>
      <c r="B111" s="8">
        <v>0</v>
      </c>
      <c r="C111" s="8">
        <v>3</v>
      </c>
      <c r="D111" s="8">
        <f t="shared" si="3"/>
        <v>3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7"/>
    </row>
    <row r="112" spans="1:11" ht="12.75">
      <c r="A112" s="7" t="s">
        <v>139</v>
      </c>
      <c r="B112" s="8">
        <v>0</v>
      </c>
      <c r="C112" s="8">
        <v>2</v>
      </c>
      <c r="D112" s="8">
        <f t="shared" si="3"/>
        <v>2</v>
      </c>
      <c r="E112" s="8">
        <v>0</v>
      </c>
      <c r="F112" s="8">
        <v>1</v>
      </c>
      <c r="G112" s="8">
        <v>0</v>
      </c>
      <c r="H112" s="8">
        <v>0</v>
      </c>
      <c r="I112" s="8">
        <v>0</v>
      </c>
      <c r="J112" s="8">
        <v>1</v>
      </c>
      <c r="K112" s="7"/>
    </row>
    <row r="113" spans="1:11" ht="12.75">
      <c r="A113" s="7" t="s">
        <v>141</v>
      </c>
      <c r="B113" s="8">
        <v>0</v>
      </c>
      <c r="C113" s="8">
        <v>2</v>
      </c>
      <c r="D113" s="8">
        <f t="shared" si="3"/>
        <v>2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7"/>
    </row>
    <row r="114" spans="1:11" ht="12.75">
      <c r="A114" s="7" t="s">
        <v>144</v>
      </c>
      <c r="B114" s="8">
        <v>0</v>
      </c>
      <c r="C114" s="8">
        <v>1</v>
      </c>
      <c r="D114" s="8">
        <f t="shared" si="3"/>
        <v>1</v>
      </c>
      <c r="E114" s="8">
        <v>0</v>
      </c>
      <c r="F114" s="8">
        <v>0</v>
      </c>
      <c r="G114" s="8">
        <v>1</v>
      </c>
      <c r="H114" s="8">
        <v>0</v>
      </c>
      <c r="I114" s="8">
        <v>0</v>
      </c>
      <c r="J114" s="8">
        <v>0</v>
      </c>
      <c r="K114" s="7"/>
    </row>
    <row r="115" spans="1:11" ht="12.75">
      <c r="A115" s="7" t="s">
        <v>146</v>
      </c>
      <c r="B115" s="8">
        <v>0</v>
      </c>
      <c r="C115" s="8">
        <v>1</v>
      </c>
      <c r="D115" s="8">
        <f t="shared" si="3"/>
        <v>1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7"/>
    </row>
    <row r="116" spans="1:11" ht="12.75">
      <c r="A116" s="7" t="s">
        <v>167</v>
      </c>
      <c r="B116" s="8">
        <v>0</v>
      </c>
      <c r="C116" s="8">
        <v>1</v>
      </c>
      <c r="D116" s="8">
        <f t="shared" si="3"/>
        <v>1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7"/>
    </row>
    <row r="117" spans="1:11" ht="12.75">
      <c r="A117" s="7" t="s">
        <v>168</v>
      </c>
      <c r="B117" s="8">
        <v>0</v>
      </c>
      <c r="C117" s="8">
        <v>1</v>
      </c>
      <c r="D117" s="8">
        <f t="shared" si="3"/>
        <v>1</v>
      </c>
      <c r="E117" s="8">
        <v>0</v>
      </c>
      <c r="F117" s="8">
        <v>0</v>
      </c>
      <c r="G117" s="8">
        <v>1</v>
      </c>
      <c r="H117" s="8">
        <v>0</v>
      </c>
      <c r="I117" s="8">
        <v>0</v>
      </c>
      <c r="J117" s="8">
        <v>0</v>
      </c>
      <c r="K117" s="7"/>
    </row>
    <row r="118" spans="1:11" ht="12.75">
      <c r="A118" s="7" t="s">
        <v>188</v>
      </c>
      <c r="B118" s="8">
        <v>0</v>
      </c>
      <c r="C118" s="8">
        <v>0</v>
      </c>
      <c r="D118" s="8">
        <f t="shared" si="3"/>
        <v>0</v>
      </c>
      <c r="E118" s="8">
        <v>0</v>
      </c>
      <c r="F118" s="8">
        <v>0</v>
      </c>
      <c r="G118" s="8">
        <v>0</v>
      </c>
      <c r="H118" s="8">
        <v>1</v>
      </c>
      <c r="I118" s="8">
        <v>0</v>
      </c>
      <c r="J118" s="8">
        <v>0</v>
      </c>
      <c r="K118" s="7"/>
    </row>
    <row r="119" spans="1:10" ht="12.75">
      <c r="A119" s="5" t="s">
        <v>8</v>
      </c>
      <c r="B119" s="6">
        <f aca="true" t="shared" si="4" ref="B119:J119">SUM(B103:B118)</f>
        <v>6</v>
      </c>
      <c r="C119" s="6">
        <f t="shared" si="4"/>
        <v>52</v>
      </c>
      <c r="D119" s="6">
        <f t="shared" si="4"/>
        <v>58</v>
      </c>
      <c r="E119" s="6">
        <f t="shared" si="4"/>
        <v>0</v>
      </c>
      <c r="F119" s="6">
        <f t="shared" si="4"/>
        <v>6</v>
      </c>
      <c r="G119" s="6">
        <f t="shared" si="4"/>
        <v>6</v>
      </c>
      <c r="H119" s="6">
        <f t="shared" si="4"/>
        <v>3</v>
      </c>
      <c r="I119" s="6">
        <f t="shared" si="4"/>
        <v>0</v>
      </c>
      <c r="J119" s="6">
        <f t="shared" si="4"/>
        <v>1</v>
      </c>
    </row>
  </sheetData>
  <sheetProtection/>
  <printOptions/>
  <pageMargins left="0.3" right="0.3" top="0.25" bottom="0.25" header="0.5" footer="0.5"/>
  <pageSetup horizontalDpi="600" verticalDpi="600" orientation="portrait" r:id="rId1"/>
  <rowBreaks count="2" manualBreakCount="2">
    <brk id="57" max="255" man="1"/>
    <brk id="10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8"/>
  <sheetViews>
    <sheetView zoomScale="150" zoomScaleNormal="150" zoomScalePageLayoutView="0" workbookViewId="0" topLeftCell="A1">
      <selection activeCell="A2" sqref="A2"/>
    </sheetView>
  </sheetViews>
  <sheetFormatPr defaultColWidth="9.140625" defaultRowHeight="12.75"/>
  <cols>
    <col min="1" max="1" width="21.421875" style="0" customWidth="1"/>
    <col min="2" max="5" width="5.7109375" style="0" bestFit="1" customWidth="1"/>
    <col min="6" max="6" width="4.57421875" style="0" bestFit="1" customWidth="1"/>
    <col min="7" max="7" width="5.7109375" style="0" bestFit="1" customWidth="1"/>
    <col min="8" max="8" width="6.00390625" style="0" bestFit="1" customWidth="1"/>
    <col min="9" max="9" width="5.7109375" style="0" bestFit="1" customWidth="1"/>
    <col min="10" max="10" width="4.00390625" style="0" customWidth="1"/>
  </cols>
  <sheetData>
    <row r="1" spans="1:10" ht="18.75">
      <c r="A1" s="2" t="s">
        <v>131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6</v>
      </c>
      <c r="C4" s="1">
        <v>8</v>
      </c>
      <c r="D4" s="1">
        <v>7</v>
      </c>
      <c r="E4" s="1">
        <v>10</v>
      </c>
      <c r="F4" s="1"/>
      <c r="G4" s="1"/>
      <c r="H4" s="1">
        <f>SUM(B4:G4)</f>
        <v>31</v>
      </c>
      <c r="I4" s="25"/>
      <c r="J4" s="1"/>
    </row>
    <row r="5" spans="1:10" ht="12.75">
      <c r="A5" t="s">
        <v>120</v>
      </c>
      <c r="B5" s="1">
        <v>7</v>
      </c>
      <c r="C5" s="1">
        <v>0</v>
      </c>
      <c r="D5" s="1">
        <v>7</v>
      </c>
      <c r="E5" s="1">
        <v>14</v>
      </c>
      <c r="F5" s="1"/>
      <c r="G5" s="1"/>
      <c r="H5" s="1">
        <f>SUM(B5:G5)</f>
        <v>28</v>
      </c>
      <c r="I5" s="25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90</v>
      </c>
      <c r="B7" s="6" t="s">
        <v>91</v>
      </c>
      <c r="C7" s="6" t="s">
        <v>132</v>
      </c>
      <c r="D7" s="6"/>
      <c r="E7" s="6"/>
      <c r="F7" s="6"/>
      <c r="G7" s="6"/>
      <c r="H7" s="6"/>
      <c r="I7" s="6"/>
      <c r="J7" s="6"/>
    </row>
    <row r="8" spans="1:11" ht="12.75">
      <c r="A8" s="7" t="s">
        <v>18</v>
      </c>
      <c r="B8" s="8">
        <f>SUM(B9:B11)</f>
        <v>20</v>
      </c>
      <c r="C8" s="8">
        <f>SUM(C9:C11)</f>
        <v>14</v>
      </c>
      <c r="D8" s="8"/>
      <c r="E8" s="8"/>
      <c r="F8" s="8"/>
      <c r="G8" s="8"/>
      <c r="H8" s="8"/>
      <c r="I8" s="8"/>
      <c r="J8" s="8"/>
      <c r="K8" s="7"/>
    </row>
    <row r="9" spans="1:11" ht="12.75">
      <c r="A9" s="7" t="s">
        <v>19</v>
      </c>
      <c r="B9" s="8">
        <v>16</v>
      </c>
      <c r="C9" s="8">
        <v>4</v>
      </c>
      <c r="D9" s="8"/>
      <c r="E9" s="8"/>
      <c r="F9" s="8"/>
      <c r="G9" s="8"/>
      <c r="H9" s="8"/>
      <c r="I9" s="8"/>
      <c r="J9" s="8"/>
      <c r="K9" s="7"/>
    </row>
    <row r="10" spans="1:11" ht="12.75">
      <c r="A10" s="7" t="s">
        <v>20</v>
      </c>
      <c r="B10" s="8">
        <v>4</v>
      </c>
      <c r="C10" s="8">
        <v>9</v>
      </c>
      <c r="D10" s="8"/>
      <c r="E10" s="8"/>
      <c r="F10" s="8"/>
      <c r="G10" s="8"/>
      <c r="H10" s="8"/>
      <c r="I10" s="8"/>
      <c r="J10" s="8"/>
      <c r="K10" s="7"/>
    </row>
    <row r="11" spans="1:11" ht="12.75">
      <c r="A11" s="7" t="s">
        <v>21</v>
      </c>
      <c r="B11" s="8">
        <v>0</v>
      </c>
      <c r="C11" s="8">
        <v>1</v>
      </c>
      <c r="D11" s="8"/>
      <c r="E11" s="8"/>
      <c r="F11" s="8"/>
      <c r="G11" s="8"/>
      <c r="H11" s="8"/>
      <c r="I11" s="8"/>
      <c r="J11" s="8"/>
      <c r="K11" s="7"/>
    </row>
    <row r="12" spans="1:11" ht="12.75">
      <c r="A12" s="7" t="s">
        <v>22</v>
      </c>
      <c r="B12" s="8">
        <v>13</v>
      </c>
      <c r="C12" s="8">
        <v>12</v>
      </c>
      <c r="D12" s="8"/>
      <c r="E12" s="8"/>
      <c r="F12" s="8"/>
      <c r="G12" s="8"/>
      <c r="H12" s="8"/>
      <c r="I12" s="8"/>
      <c r="J12" s="8"/>
      <c r="K12" s="7"/>
    </row>
    <row r="13" spans="1:11" ht="12.75">
      <c r="A13" s="7" t="s">
        <v>23</v>
      </c>
      <c r="B13" s="8">
        <v>5</v>
      </c>
      <c r="C13" s="8">
        <v>1</v>
      </c>
      <c r="D13" s="8"/>
      <c r="E13" s="8"/>
      <c r="F13" s="8"/>
      <c r="G13" s="8"/>
      <c r="H13" s="8"/>
      <c r="I13" s="8"/>
      <c r="J13" s="8"/>
      <c r="K13" s="7"/>
    </row>
    <row r="14" spans="1:11" ht="12.75">
      <c r="A14" s="7" t="s">
        <v>24</v>
      </c>
      <c r="B14" s="10">
        <f>SUM(B13/B12)</f>
        <v>0.38461538461538464</v>
      </c>
      <c r="C14" s="10">
        <f>SUM(C13/C12)</f>
        <v>0.08333333333333333</v>
      </c>
      <c r="D14" s="8"/>
      <c r="E14" s="8"/>
      <c r="F14" s="8"/>
      <c r="G14" s="8"/>
      <c r="H14" s="8"/>
      <c r="I14" s="8"/>
      <c r="J14" s="8"/>
      <c r="K14" s="7"/>
    </row>
    <row r="15" spans="1:11" ht="12.75">
      <c r="A15" s="7" t="s">
        <v>25</v>
      </c>
      <c r="B15" s="8">
        <v>2</v>
      </c>
      <c r="C15" s="8">
        <v>5</v>
      </c>
      <c r="D15" s="8"/>
      <c r="E15" s="8"/>
      <c r="F15" s="8"/>
      <c r="G15" s="8"/>
      <c r="H15" s="8"/>
      <c r="I15" s="8"/>
      <c r="J15" s="8"/>
      <c r="K15" s="7"/>
    </row>
    <row r="16" spans="1:11" ht="12.75">
      <c r="A16" s="7" t="s">
        <v>26</v>
      </c>
      <c r="B16" s="8">
        <v>1</v>
      </c>
      <c r="C16" s="8">
        <v>3</v>
      </c>
      <c r="D16" s="8"/>
      <c r="E16" s="8"/>
      <c r="F16" s="8"/>
      <c r="G16" s="8"/>
      <c r="H16" s="8"/>
      <c r="I16" s="8"/>
      <c r="J16" s="8"/>
      <c r="K16" s="7"/>
    </row>
    <row r="17" spans="1:11" ht="12.75">
      <c r="A17" s="7" t="s">
        <v>27</v>
      </c>
      <c r="B17" s="10">
        <f>SUM(B16)/(B15)</f>
        <v>0.5</v>
      </c>
      <c r="C17" s="10">
        <f>SUM(C16/C15)</f>
        <v>0.6</v>
      </c>
      <c r="D17" s="8"/>
      <c r="E17" s="8"/>
      <c r="F17" s="8"/>
      <c r="G17" s="8"/>
      <c r="H17" s="8"/>
      <c r="I17" s="8"/>
      <c r="J17" s="8"/>
      <c r="K17" s="7"/>
    </row>
    <row r="18" spans="1:11" ht="12.75">
      <c r="A18" s="7" t="s">
        <v>28</v>
      </c>
      <c r="B18" s="8">
        <f>SUM(B19)+(B24)</f>
        <v>63</v>
      </c>
      <c r="C18" s="8">
        <f>SUM(C19)+(C24)</f>
        <v>54</v>
      </c>
      <c r="D18" s="8"/>
      <c r="E18" s="8"/>
      <c r="F18" s="8"/>
      <c r="G18" s="8"/>
      <c r="H18" s="8"/>
      <c r="I18" s="8"/>
      <c r="J18" s="8"/>
      <c r="K18" s="7"/>
    </row>
    <row r="19" spans="1:11" ht="12.75">
      <c r="A19" s="7" t="s">
        <v>29</v>
      </c>
      <c r="B19" s="8">
        <v>51</v>
      </c>
      <c r="C19" s="8">
        <v>29</v>
      </c>
      <c r="D19" s="8"/>
      <c r="E19" s="8"/>
      <c r="F19" s="8"/>
      <c r="G19" s="8"/>
      <c r="H19" s="8"/>
      <c r="I19" s="8"/>
      <c r="J19" s="8"/>
      <c r="K19" s="7"/>
    </row>
    <row r="20" spans="1:11" ht="12.75">
      <c r="A20" s="7" t="s">
        <v>30</v>
      </c>
      <c r="B20" s="8">
        <v>272</v>
      </c>
      <c r="C20" s="8">
        <v>75</v>
      </c>
      <c r="D20" s="8"/>
      <c r="E20" s="8"/>
      <c r="F20" s="8"/>
      <c r="G20" s="8"/>
      <c r="H20" s="8"/>
      <c r="I20" s="8"/>
      <c r="J20" s="8"/>
      <c r="K20" s="7"/>
    </row>
    <row r="21" spans="1:11" ht="12.75">
      <c r="A21" s="7" t="s">
        <v>31</v>
      </c>
      <c r="B21" s="8">
        <v>47</v>
      </c>
      <c r="C21" s="8">
        <v>249</v>
      </c>
      <c r="D21" s="8"/>
      <c r="E21" s="8"/>
      <c r="F21" s="8"/>
      <c r="G21" s="8"/>
      <c r="H21" s="8"/>
      <c r="I21" s="8"/>
      <c r="J21" s="8"/>
      <c r="K21" s="7"/>
    </row>
    <row r="22" spans="1:11" ht="12.75">
      <c r="A22" s="7" t="s">
        <v>32</v>
      </c>
      <c r="B22" s="8">
        <f>SUM(B20)+(B21)</f>
        <v>319</v>
      </c>
      <c r="C22" s="8">
        <f>SUM(C20)+(C21)</f>
        <v>324</v>
      </c>
      <c r="D22" s="8"/>
      <c r="E22" s="8"/>
      <c r="F22" s="8"/>
      <c r="G22" s="8"/>
      <c r="H22" s="8"/>
      <c r="I22" s="8"/>
      <c r="J22" s="8"/>
      <c r="K22" s="7"/>
    </row>
    <row r="23" spans="1:11" ht="12.75">
      <c r="A23" s="7" t="s">
        <v>33</v>
      </c>
      <c r="B23" s="8">
        <v>6</v>
      </c>
      <c r="C23" s="8">
        <v>10</v>
      </c>
      <c r="D23" s="8"/>
      <c r="E23" s="8"/>
      <c r="F23" s="8"/>
      <c r="G23" s="8"/>
      <c r="H23" s="8"/>
      <c r="I23" s="8"/>
      <c r="J23" s="8"/>
      <c r="K23" s="7"/>
    </row>
    <row r="24" spans="1:11" ht="12.75">
      <c r="A24" s="7" t="s">
        <v>34</v>
      </c>
      <c r="B24" s="8">
        <v>12</v>
      </c>
      <c r="C24" s="8">
        <v>25</v>
      </c>
      <c r="D24" s="8"/>
      <c r="E24" s="8"/>
      <c r="F24" s="8"/>
      <c r="G24" s="8"/>
      <c r="H24" s="8"/>
      <c r="I24" s="8"/>
      <c r="J24" s="8"/>
      <c r="K24" s="7"/>
    </row>
    <row r="25" spans="1:11" ht="12.75">
      <c r="A25" s="7" t="s">
        <v>35</v>
      </c>
      <c r="B25" s="8">
        <v>2</v>
      </c>
      <c r="C25" s="8">
        <v>0</v>
      </c>
      <c r="D25" s="8"/>
      <c r="E25" s="8"/>
      <c r="F25" s="8"/>
      <c r="G25" s="8"/>
      <c r="H25" s="8"/>
      <c r="I25" s="8"/>
      <c r="J25" s="8"/>
      <c r="K25" s="7"/>
    </row>
    <row r="26" spans="1:11" ht="12.75">
      <c r="A26" s="7" t="s">
        <v>36</v>
      </c>
      <c r="B26" s="8">
        <v>4</v>
      </c>
      <c r="C26" s="8">
        <v>5</v>
      </c>
      <c r="D26" s="8"/>
      <c r="E26" s="8"/>
      <c r="F26" s="8"/>
      <c r="G26" s="8"/>
      <c r="H26" s="8"/>
      <c r="I26" s="8"/>
      <c r="J26" s="8"/>
      <c r="K26" s="7"/>
    </row>
    <row r="27" spans="1:11" ht="12.75">
      <c r="A27" s="7" t="s">
        <v>37</v>
      </c>
      <c r="B27" s="8">
        <v>103</v>
      </c>
      <c r="C27" s="8">
        <v>137</v>
      </c>
      <c r="D27" s="8"/>
      <c r="E27" s="8"/>
      <c r="F27" s="8"/>
      <c r="G27" s="8"/>
      <c r="H27" s="8"/>
      <c r="I27" s="8"/>
      <c r="J27" s="8"/>
      <c r="K27" s="7"/>
    </row>
    <row r="28" spans="1:11" ht="12.75">
      <c r="A28" s="7" t="s">
        <v>38</v>
      </c>
      <c r="B28" s="9">
        <f>SUM(B27/B26)</f>
        <v>25.75</v>
      </c>
      <c r="C28" s="9">
        <f>SUM(C27/C26)</f>
        <v>27.4</v>
      </c>
      <c r="D28" s="9"/>
      <c r="E28" s="9"/>
      <c r="F28" s="9"/>
      <c r="G28" s="9"/>
      <c r="H28" s="9"/>
      <c r="I28" s="9"/>
      <c r="J28" s="9"/>
      <c r="K28" s="7"/>
    </row>
    <row r="29" spans="1:11" ht="12.75">
      <c r="A29" s="7" t="s">
        <v>39</v>
      </c>
      <c r="B29" s="8">
        <v>4</v>
      </c>
      <c r="C29" s="8">
        <v>3</v>
      </c>
      <c r="D29" s="8"/>
      <c r="E29" s="8"/>
      <c r="F29" s="8"/>
      <c r="G29" s="8"/>
      <c r="H29" s="8"/>
      <c r="I29" s="8"/>
      <c r="J29" s="8"/>
      <c r="K29" s="7"/>
    </row>
    <row r="30" spans="1:11" ht="12.75">
      <c r="A30" s="7" t="s">
        <v>40</v>
      </c>
      <c r="B30" s="8">
        <v>0</v>
      </c>
      <c r="C30" s="8">
        <v>0</v>
      </c>
      <c r="D30" s="8"/>
      <c r="E30" s="8"/>
      <c r="F30" s="8"/>
      <c r="G30" s="8"/>
      <c r="H30" s="8"/>
      <c r="I30" s="8"/>
      <c r="J30" s="8"/>
      <c r="K30" s="7"/>
    </row>
    <row r="31" spans="1:11" ht="12.75">
      <c r="A31" s="7" t="s">
        <v>41</v>
      </c>
      <c r="B31" s="8">
        <v>6</v>
      </c>
      <c r="C31" s="8">
        <v>7</v>
      </c>
      <c r="D31" s="8"/>
      <c r="E31" s="8"/>
      <c r="F31" s="8"/>
      <c r="G31" s="8"/>
      <c r="H31" s="8"/>
      <c r="I31" s="8"/>
      <c r="J31" s="8"/>
      <c r="K31" s="7"/>
    </row>
    <row r="32" spans="1:11" ht="12.75">
      <c r="A32" s="7" t="s">
        <v>42</v>
      </c>
      <c r="B32" s="8">
        <v>45</v>
      </c>
      <c r="C32" s="8">
        <v>45</v>
      </c>
      <c r="D32" s="8"/>
      <c r="E32" s="8"/>
      <c r="F32" s="8"/>
      <c r="G32" s="8"/>
      <c r="H32" s="8"/>
      <c r="I32" s="8"/>
      <c r="J32" s="8"/>
      <c r="K32" s="7"/>
    </row>
    <row r="33" spans="1:11" ht="12.75">
      <c r="A33" s="7" t="s">
        <v>43</v>
      </c>
      <c r="B33" s="26" t="s">
        <v>271</v>
      </c>
      <c r="C33" s="26" t="s">
        <v>272</v>
      </c>
      <c r="D33" s="11"/>
      <c r="E33" s="11"/>
      <c r="F33" s="11"/>
      <c r="G33" s="11"/>
      <c r="H33" s="11"/>
      <c r="I33" s="11"/>
      <c r="J33" s="11"/>
      <c r="K33" s="7"/>
    </row>
    <row r="34" spans="1:11" ht="12.75">
      <c r="A34" s="7" t="s">
        <v>93</v>
      </c>
      <c r="B34" s="8">
        <v>31</v>
      </c>
      <c r="C34" s="8">
        <v>28</v>
      </c>
      <c r="D34" s="8"/>
      <c r="E34" s="8"/>
      <c r="F34" s="8"/>
      <c r="G34" s="8"/>
      <c r="H34" s="8"/>
      <c r="I34" s="8"/>
      <c r="J34" s="8"/>
      <c r="K34" s="7"/>
    </row>
    <row r="35" spans="1:11" ht="12.7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2"/>
    </row>
    <row r="36" spans="1:11" ht="12.75">
      <c r="A36" s="5" t="s">
        <v>45</v>
      </c>
      <c r="B36" s="6" t="s">
        <v>46</v>
      </c>
      <c r="C36" s="6" t="s">
        <v>47</v>
      </c>
      <c r="D36" s="6" t="s">
        <v>9</v>
      </c>
      <c r="E36" s="6" t="s">
        <v>48</v>
      </c>
      <c r="F36" s="6" t="s">
        <v>49</v>
      </c>
      <c r="G36" s="6"/>
      <c r="H36" s="6"/>
      <c r="I36" s="6"/>
      <c r="J36" s="6"/>
      <c r="K36" s="12"/>
    </row>
    <row r="37" spans="1:11" ht="12.75">
      <c r="A37" s="7" t="s">
        <v>141</v>
      </c>
      <c r="B37" s="8">
        <v>34</v>
      </c>
      <c r="C37" s="8">
        <v>212</v>
      </c>
      <c r="D37" s="9">
        <f aca="true" t="shared" si="0" ref="D37:D42">SUM(C37)/(B37)</f>
        <v>6.235294117647059</v>
      </c>
      <c r="E37" s="1" t="s">
        <v>273</v>
      </c>
      <c r="F37" s="8">
        <v>4</v>
      </c>
      <c r="G37" s="8"/>
      <c r="H37" s="8"/>
      <c r="I37" s="8"/>
      <c r="J37" s="8"/>
      <c r="K37" s="7"/>
    </row>
    <row r="38" spans="1:11" ht="12.75">
      <c r="A38" s="7" t="s">
        <v>139</v>
      </c>
      <c r="B38" s="8">
        <v>15</v>
      </c>
      <c r="C38" s="8">
        <v>76</v>
      </c>
      <c r="D38" s="9">
        <f t="shared" si="0"/>
        <v>5.066666666666666</v>
      </c>
      <c r="E38" s="8">
        <v>20</v>
      </c>
      <c r="F38" s="8">
        <v>0</v>
      </c>
      <c r="G38" s="8"/>
      <c r="H38" s="8"/>
      <c r="I38" s="8"/>
      <c r="J38" s="8"/>
      <c r="K38" s="7"/>
    </row>
    <row r="39" spans="1:11" ht="12.75">
      <c r="A39" s="7" t="s">
        <v>164</v>
      </c>
      <c r="B39" s="8">
        <v>1</v>
      </c>
      <c r="C39" s="8">
        <v>0</v>
      </c>
      <c r="D39" s="9">
        <f t="shared" si="0"/>
        <v>0</v>
      </c>
      <c r="E39" s="8">
        <v>0</v>
      </c>
      <c r="F39" s="8">
        <v>0</v>
      </c>
      <c r="G39" s="8"/>
      <c r="H39" s="8"/>
      <c r="I39" s="8"/>
      <c r="J39" s="8"/>
      <c r="K39" s="7"/>
    </row>
    <row r="40" spans="1:11" ht="12.75">
      <c r="A40" t="s">
        <v>142</v>
      </c>
      <c r="B40" s="8">
        <v>1</v>
      </c>
      <c r="C40" s="8">
        <v>-16</v>
      </c>
      <c r="D40" s="9">
        <f t="shared" si="0"/>
        <v>-16</v>
      </c>
      <c r="E40" s="1" t="s">
        <v>160</v>
      </c>
      <c r="F40" s="8">
        <v>0</v>
      </c>
      <c r="G40" s="8"/>
      <c r="H40" s="8"/>
      <c r="I40" s="8"/>
      <c r="J40" s="8"/>
      <c r="K40" s="7"/>
    </row>
    <row r="41" spans="1:11" ht="12.75">
      <c r="A41" s="5" t="s">
        <v>8</v>
      </c>
      <c r="B41" s="6">
        <f>SUM(B37:B40)</f>
        <v>51</v>
      </c>
      <c r="C41" s="6">
        <f>SUM(C37:C40)</f>
        <v>272</v>
      </c>
      <c r="D41" s="15">
        <f t="shared" si="0"/>
        <v>5.333333333333333</v>
      </c>
      <c r="E41" s="6" t="s">
        <v>273</v>
      </c>
      <c r="F41" s="6">
        <f>SUM(F37:F40)</f>
        <v>4</v>
      </c>
      <c r="G41" s="6"/>
      <c r="H41" s="6"/>
      <c r="I41" s="6"/>
      <c r="J41" s="6"/>
      <c r="K41" s="12"/>
    </row>
    <row r="42" spans="1:11" ht="12.75">
      <c r="A42" s="5" t="s">
        <v>120</v>
      </c>
      <c r="B42" s="6">
        <f>C19</f>
        <v>29</v>
      </c>
      <c r="C42" s="6">
        <f>C20</f>
        <v>75</v>
      </c>
      <c r="D42" s="15">
        <f t="shared" si="0"/>
        <v>2.586206896551724</v>
      </c>
      <c r="E42" s="6">
        <v>30</v>
      </c>
      <c r="F42" s="6">
        <v>1</v>
      </c>
      <c r="G42" s="6"/>
      <c r="H42" s="6"/>
      <c r="I42" s="6"/>
      <c r="J42" s="6"/>
      <c r="K42" s="12"/>
    </row>
    <row r="43" spans="1:11" ht="12.75">
      <c r="A43" s="5"/>
      <c r="B43" s="6"/>
      <c r="C43" s="6"/>
      <c r="D43" s="6"/>
      <c r="E43" s="6"/>
      <c r="F43" s="6"/>
      <c r="G43" s="6"/>
      <c r="H43" s="6"/>
      <c r="I43" s="6"/>
      <c r="J43" s="6"/>
      <c r="K43" s="12"/>
    </row>
    <row r="44" spans="1:11" ht="12.75">
      <c r="A44" s="5" t="s">
        <v>50</v>
      </c>
      <c r="B44" s="6" t="s">
        <v>51</v>
      </c>
      <c r="C44" s="6" t="s">
        <v>46</v>
      </c>
      <c r="D44" s="6" t="s">
        <v>52</v>
      </c>
      <c r="E44" s="6" t="s">
        <v>53</v>
      </c>
      <c r="F44" s="6" t="s">
        <v>47</v>
      </c>
      <c r="G44" s="6" t="s">
        <v>54</v>
      </c>
      <c r="H44" s="6" t="s">
        <v>49</v>
      </c>
      <c r="I44" s="6" t="s">
        <v>48</v>
      </c>
      <c r="J44" s="6"/>
      <c r="K44" s="12"/>
    </row>
    <row r="45" spans="1:10" s="7" customFormat="1" ht="12.75">
      <c r="A45" s="7" t="s">
        <v>139</v>
      </c>
      <c r="B45" s="8">
        <v>6</v>
      </c>
      <c r="C45" s="8">
        <v>12</v>
      </c>
      <c r="D45" s="8">
        <v>2</v>
      </c>
      <c r="E45" s="10">
        <f>SUM(B45)/(C45)</f>
        <v>0.5</v>
      </c>
      <c r="F45" s="8">
        <v>47</v>
      </c>
      <c r="G45" s="16">
        <f>SUM(F45)/(C45)</f>
        <v>3.9166666666666665</v>
      </c>
      <c r="H45" s="8">
        <v>0</v>
      </c>
      <c r="I45" s="8">
        <v>15</v>
      </c>
      <c r="J45" s="8"/>
    </row>
    <row r="46" spans="1:11" ht="12.75">
      <c r="A46" s="5" t="s">
        <v>8</v>
      </c>
      <c r="B46" s="14">
        <f>SUM(B45:B45)</f>
        <v>6</v>
      </c>
      <c r="C46" s="14">
        <f>SUM(C45:C45)</f>
        <v>12</v>
      </c>
      <c r="D46" s="14">
        <f>SUM(D45:D45)</f>
        <v>2</v>
      </c>
      <c r="E46" s="17">
        <f>SUM(B46)/(C46)</f>
        <v>0.5</v>
      </c>
      <c r="F46" s="6">
        <f>SUM(F45:F45)</f>
        <v>47</v>
      </c>
      <c r="G46" s="18">
        <f>SUM(F46)/(C46)</f>
        <v>3.9166666666666665</v>
      </c>
      <c r="H46" s="6">
        <f>SUM(H45:H45)</f>
        <v>0</v>
      </c>
      <c r="I46" s="6">
        <v>15</v>
      </c>
      <c r="J46" s="6"/>
      <c r="K46" s="5"/>
    </row>
    <row r="47" spans="1:11" ht="12.75">
      <c r="A47" s="5" t="s">
        <v>120</v>
      </c>
      <c r="B47" s="6">
        <f>C23</f>
        <v>10</v>
      </c>
      <c r="C47" s="6">
        <f>C24</f>
        <v>25</v>
      </c>
      <c r="D47" s="6">
        <f>C25</f>
        <v>0</v>
      </c>
      <c r="E47" s="17">
        <f>SUM(B47)/(C47)</f>
        <v>0.4</v>
      </c>
      <c r="F47" s="6">
        <f>C21</f>
        <v>249</v>
      </c>
      <c r="G47" s="18">
        <f>SUM(F47)/(C47)</f>
        <v>9.96</v>
      </c>
      <c r="H47" s="6">
        <v>3</v>
      </c>
      <c r="I47" s="6">
        <v>70</v>
      </c>
      <c r="J47" s="6"/>
      <c r="K47" s="5"/>
    </row>
    <row r="48" spans="1:11" ht="12.75">
      <c r="A48" s="12"/>
      <c r="B48" s="14"/>
      <c r="C48" s="14"/>
      <c r="D48" s="14"/>
      <c r="E48" s="14"/>
      <c r="F48" s="14"/>
      <c r="G48" s="14"/>
      <c r="H48" s="14"/>
      <c r="I48" s="14"/>
      <c r="J48" s="14"/>
      <c r="K48" s="12"/>
    </row>
    <row r="49" spans="1:11" ht="12.75">
      <c r="A49" s="5" t="s">
        <v>55</v>
      </c>
      <c r="B49" s="6" t="s">
        <v>56</v>
      </c>
      <c r="C49" s="6" t="s">
        <v>47</v>
      </c>
      <c r="D49" s="6" t="s">
        <v>9</v>
      </c>
      <c r="E49" s="6" t="s">
        <v>48</v>
      </c>
      <c r="F49" s="6" t="s">
        <v>49</v>
      </c>
      <c r="G49" s="6"/>
      <c r="H49" s="6"/>
      <c r="I49" s="6"/>
      <c r="J49" s="6"/>
      <c r="K49" s="12"/>
    </row>
    <row r="50" spans="1:10" s="7" customFormat="1" ht="12.75">
      <c r="A50" s="7" t="s">
        <v>145</v>
      </c>
      <c r="B50" s="8">
        <v>2</v>
      </c>
      <c r="C50" s="8">
        <v>29</v>
      </c>
      <c r="D50" s="9">
        <f aca="true" t="shared" si="1" ref="D50:D56">SUM(C50)/(B50)</f>
        <v>14.5</v>
      </c>
      <c r="E50" s="8">
        <v>15</v>
      </c>
      <c r="F50" s="8">
        <v>0</v>
      </c>
      <c r="G50" s="8"/>
      <c r="H50" s="8"/>
      <c r="I50" s="8"/>
      <c r="J50" s="8"/>
    </row>
    <row r="51" spans="1:10" s="7" customFormat="1" ht="12.75">
      <c r="A51" s="7" t="s">
        <v>144</v>
      </c>
      <c r="B51" s="8">
        <v>1</v>
      </c>
      <c r="C51" s="8">
        <v>15</v>
      </c>
      <c r="D51" s="9">
        <f t="shared" si="1"/>
        <v>15</v>
      </c>
      <c r="E51" s="8">
        <v>15</v>
      </c>
      <c r="F51" s="8">
        <v>0</v>
      </c>
      <c r="G51" s="8"/>
      <c r="H51" s="8"/>
      <c r="I51" s="8"/>
      <c r="J51" s="8"/>
    </row>
    <row r="52" spans="1:10" s="7" customFormat="1" ht="12.75">
      <c r="A52" s="7" t="s">
        <v>161</v>
      </c>
      <c r="B52" s="8">
        <v>1</v>
      </c>
      <c r="C52" s="8">
        <v>12</v>
      </c>
      <c r="D52" s="9">
        <f t="shared" si="1"/>
        <v>12</v>
      </c>
      <c r="E52" s="8">
        <v>12</v>
      </c>
      <c r="F52" s="8">
        <v>0</v>
      </c>
      <c r="G52" s="8"/>
      <c r="H52" s="8"/>
      <c r="I52" s="8"/>
      <c r="J52" s="8"/>
    </row>
    <row r="53" spans="1:10" s="7" customFormat="1" ht="12.75">
      <c r="A53" s="7" t="s">
        <v>141</v>
      </c>
      <c r="B53" s="8">
        <v>1</v>
      </c>
      <c r="C53" s="8">
        <v>-4</v>
      </c>
      <c r="D53" s="9">
        <f t="shared" si="1"/>
        <v>-4</v>
      </c>
      <c r="E53" s="8">
        <v>-4</v>
      </c>
      <c r="F53" s="8">
        <v>0</v>
      </c>
      <c r="G53" s="8"/>
      <c r="H53" s="8"/>
      <c r="I53" s="8"/>
      <c r="J53" s="8"/>
    </row>
    <row r="54" spans="1:10" s="7" customFormat="1" ht="12.75">
      <c r="A54" s="7" t="s">
        <v>164</v>
      </c>
      <c r="B54" s="8">
        <v>1</v>
      </c>
      <c r="C54" s="8">
        <v>-5</v>
      </c>
      <c r="D54" s="9">
        <f t="shared" si="1"/>
        <v>-5</v>
      </c>
      <c r="E54" s="8">
        <v>-5</v>
      </c>
      <c r="F54" s="8">
        <v>0</v>
      </c>
      <c r="G54" s="8"/>
      <c r="H54" s="8"/>
      <c r="I54" s="8"/>
      <c r="J54" s="8"/>
    </row>
    <row r="55" spans="1:11" ht="12.75">
      <c r="A55" s="5" t="s">
        <v>8</v>
      </c>
      <c r="B55" s="6">
        <f>SUM(B50:B54)</f>
        <v>6</v>
      </c>
      <c r="C55" s="6">
        <f>SUM(C50:C54)</f>
        <v>47</v>
      </c>
      <c r="D55" s="15">
        <f t="shared" si="1"/>
        <v>7.833333333333333</v>
      </c>
      <c r="E55" s="6">
        <v>15</v>
      </c>
      <c r="F55" s="6">
        <f>SUM(F50:F54)</f>
        <v>0</v>
      </c>
      <c r="G55" s="6"/>
      <c r="H55" s="6"/>
      <c r="I55" s="6"/>
      <c r="J55" s="6"/>
      <c r="K55" s="12"/>
    </row>
    <row r="56" spans="1:11" ht="12.75">
      <c r="A56" s="5" t="s">
        <v>120</v>
      </c>
      <c r="B56" s="6">
        <f>C23</f>
        <v>10</v>
      </c>
      <c r="C56" s="6">
        <f>C21</f>
        <v>249</v>
      </c>
      <c r="D56" s="15">
        <f t="shared" si="1"/>
        <v>24.9</v>
      </c>
      <c r="E56" s="6">
        <v>70</v>
      </c>
      <c r="F56" s="6">
        <v>3</v>
      </c>
      <c r="G56" s="6"/>
      <c r="H56" s="6"/>
      <c r="I56" s="6"/>
      <c r="J56" s="6"/>
      <c r="K56" s="12"/>
    </row>
    <row r="57" spans="1:11" ht="12.75">
      <c r="A57" s="5"/>
      <c r="B57" s="6"/>
      <c r="C57" s="6"/>
      <c r="D57" s="15"/>
      <c r="E57" s="6"/>
      <c r="F57" s="6"/>
      <c r="G57" s="6"/>
      <c r="H57" s="6"/>
      <c r="I57" s="6"/>
      <c r="J57" s="6"/>
      <c r="K57" s="12"/>
    </row>
    <row r="58" spans="1:11" ht="12.75">
      <c r="A58" s="5"/>
      <c r="B58" s="6" t="s">
        <v>49</v>
      </c>
      <c r="C58" s="6" t="s">
        <v>49</v>
      </c>
      <c r="D58" s="6" t="s">
        <v>49</v>
      </c>
      <c r="E58" s="6"/>
      <c r="F58" s="6"/>
      <c r="G58" s="6"/>
      <c r="H58" s="6"/>
      <c r="I58" s="6"/>
      <c r="J58" s="6"/>
      <c r="K58" s="12"/>
    </row>
    <row r="59" spans="1:11" ht="12.75">
      <c r="A59" s="5" t="s">
        <v>57</v>
      </c>
      <c r="B59" s="6" t="s">
        <v>58</v>
      </c>
      <c r="C59" s="6" t="s">
        <v>56</v>
      </c>
      <c r="D59" s="6" t="s">
        <v>59</v>
      </c>
      <c r="E59" s="6" t="s">
        <v>60</v>
      </c>
      <c r="F59" s="6" t="s">
        <v>61</v>
      </c>
      <c r="G59" s="6" t="s">
        <v>62</v>
      </c>
      <c r="H59" s="6" t="s">
        <v>63</v>
      </c>
      <c r="I59" s="6" t="s">
        <v>64</v>
      </c>
      <c r="J59" s="6"/>
      <c r="K59" s="12"/>
    </row>
    <row r="60" spans="1:10" s="7" customFormat="1" ht="12.75">
      <c r="A60" s="7" t="s">
        <v>141</v>
      </c>
      <c r="B60" s="8">
        <v>4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f>SUM(B60*6)+(C60*6)+(D60*6)+(E60)+(F60*2)+(G60*3)+(H60*2)</f>
        <v>24</v>
      </c>
      <c r="J60" s="8"/>
    </row>
    <row r="61" spans="1:10" s="7" customFormat="1" ht="12.75">
      <c r="A61" s="7" t="s">
        <v>147</v>
      </c>
      <c r="B61" s="8">
        <v>0</v>
      </c>
      <c r="C61" s="8">
        <v>0</v>
      </c>
      <c r="D61" s="8">
        <v>0</v>
      </c>
      <c r="E61" s="8">
        <v>2</v>
      </c>
      <c r="F61" s="8">
        <v>0</v>
      </c>
      <c r="G61" s="8">
        <v>1</v>
      </c>
      <c r="H61" s="8">
        <v>0</v>
      </c>
      <c r="I61" s="8">
        <f>SUM(B61*6)+(C61*6)+(D61*6)+(E61)+(F61*2)+(G61*3)+(H61*2)</f>
        <v>5</v>
      </c>
      <c r="J61" s="8"/>
    </row>
    <row r="62" spans="1:10" s="7" customFormat="1" ht="12.75">
      <c r="A62" s="7" t="s">
        <v>139</v>
      </c>
      <c r="B62" s="8">
        <v>0</v>
      </c>
      <c r="C62" s="8">
        <v>0</v>
      </c>
      <c r="D62" s="8">
        <v>0</v>
      </c>
      <c r="E62" s="8">
        <v>0</v>
      </c>
      <c r="F62" s="8">
        <v>1</v>
      </c>
      <c r="G62" s="8">
        <v>0</v>
      </c>
      <c r="H62" s="8">
        <v>0</v>
      </c>
      <c r="I62" s="8">
        <f>SUM(B62*6)+(C62*6)+(D62*6)+(E62)+(F62*2)+(G62*3)+(H62*2)</f>
        <v>2</v>
      </c>
      <c r="J62" s="8"/>
    </row>
    <row r="63" spans="1:11" ht="12.75">
      <c r="A63" s="5" t="s">
        <v>8</v>
      </c>
      <c r="B63" s="6">
        <f aca="true" t="shared" si="2" ref="B63:H63">SUM(B60:B62)</f>
        <v>4</v>
      </c>
      <c r="C63" s="6">
        <f t="shared" si="2"/>
        <v>0</v>
      </c>
      <c r="D63" s="6">
        <f t="shared" si="2"/>
        <v>0</v>
      </c>
      <c r="E63" s="6">
        <f t="shared" si="2"/>
        <v>2</v>
      </c>
      <c r="F63" s="6">
        <f t="shared" si="2"/>
        <v>1</v>
      </c>
      <c r="G63" s="6">
        <f t="shared" si="2"/>
        <v>1</v>
      </c>
      <c r="H63" s="6">
        <f t="shared" si="2"/>
        <v>0</v>
      </c>
      <c r="I63" s="6">
        <f>SUM(B63*6)+(C63*6)+(D63*6)+(E63)+(F63*2)+(G63*3)+(H63*2)</f>
        <v>31</v>
      </c>
      <c r="J63" s="6"/>
      <c r="K63" s="12"/>
    </row>
    <row r="64" spans="1:11" ht="12.75">
      <c r="A64" s="5" t="s">
        <v>120</v>
      </c>
      <c r="B64" s="6">
        <f>F42</f>
        <v>1</v>
      </c>
      <c r="C64" s="6">
        <f>H47</f>
        <v>3</v>
      </c>
      <c r="D64" s="6" t="e">
        <f>SUM(F75)+(#REF!)+(F82)</f>
        <v>#REF!</v>
      </c>
      <c r="E64" s="6">
        <f>B69</f>
        <v>4</v>
      </c>
      <c r="F64" s="6">
        <v>0</v>
      </c>
      <c r="G64" s="6">
        <f>E69</f>
        <v>0</v>
      </c>
      <c r="H64" s="6">
        <v>0</v>
      </c>
      <c r="I64" s="6" t="e">
        <f>SUM(B64*6)+(C64*6)+(D64*6)+(E64)+(F64*2)+(G64*3)+(H64*2)</f>
        <v>#REF!</v>
      </c>
      <c r="J64" s="6"/>
      <c r="K64" s="12"/>
    </row>
    <row r="65" spans="1:11" ht="12.75">
      <c r="A65" s="5"/>
      <c r="B65" s="6"/>
      <c r="C65" s="6"/>
      <c r="D65" s="6"/>
      <c r="E65" s="6"/>
      <c r="F65" s="6"/>
      <c r="G65" s="6"/>
      <c r="H65" s="6"/>
      <c r="I65" s="6"/>
      <c r="J65" s="6"/>
      <c r="K65" s="12"/>
    </row>
    <row r="66" spans="1:11" ht="12.75">
      <c r="A66" s="5" t="s">
        <v>65</v>
      </c>
      <c r="B66" s="6" t="s">
        <v>66</v>
      </c>
      <c r="C66" s="6" t="s">
        <v>67</v>
      </c>
      <c r="D66" s="6" t="s">
        <v>53</v>
      </c>
      <c r="E66" s="6" t="s">
        <v>118</v>
      </c>
      <c r="F66" s="6" t="s">
        <v>68</v>
      </c>
      <c r="G66" s="6" t="s">
        <v>53</v>
      </c>
      <c r="H66" s="6" t="s">
        <v>48</v>
      </c>
      <c r="I66" s="6" t="s">
        <v>64</v>
      </c>
      <c r="J66" s="19" t="s">
        <v>83</v>
      </c>
      <c r="K66" s="12"/>
    </row>
    <row r="67" spans="1:10" s="7" customFormat="1" ht="12.75">
      <c r="A67" s="7" t="s">
        <v>147</v>
      </c>
      <c r="B67" s="8">
        <v>2</v>
      </c>
      <c r="C67" s="8">
        <v>3</v>
      </c>
      <c r="D67" s="10">
        <f>SUM(B67/C67)</f>
        <v>0.6666666666666666</v>
      </c>
      <c r="E67" s="20">
        <v>1</v>
      </c>
      <c r="F67" s="20">
        <v>2</v>
      </c>
      <c r="G67" s="10">
        <f>SUM(E67)/(F67)</f>
        <v>0.5</v>
      </c>
      <c r="H67" s="8">
        <v>40</v>
      </c>
      <c r="I67" s="8">
        <f>SUM(B67)+(E67*3)</f>
        <v>5</v>
      </c>
      <c r="J67" s="23" t="s">
        <v>274</v>
      </c>
    </row>
    <row r="68" spans="1:11" ht="12.75">
      <c r="A68" s="5" t="s">
        <v>8</v>
      </c>
      <c r="B68" s="6">
        <f>SUM(B67:B67)</f>
        <v>2</v>
      </c>
      <c r="C68" s="6">
        <f>SUM(C67:C67)</f>
        <v>3</v>
      </c>
      <c r="D68" s="17">
        <f>SUM(B68/C68)</f>
        <v>0.6666666666666666</v>
      </c>
      <c r="E68" s="24">
        <f>SUM(E67:E67)</f>
        <v>1</v>
      </c>
      <c r="F68" s="24">
        <f>SUM(F67:F67)</f>
        <v>2</v>
      </c>
      <c r="G68" s="17">
        <f>SUM(E68)/(F68)</f>
        <v>0.5</v>
      </c>
      <c r="H68" s="6">
        <v>40</v>
      </c>
      <c r="I68" s="6">
        <f>SUM(B68)+(E68*3)</f>
        <v>5</v>
      </c>
      <c r="J68" s="19" t="s">
        <v>274</v>
      </c>
      <c r="K68" s="5"/>
    </row>
    <row r="69" spans="1:11" ht="12.75">
      <c r="A69" s="5" t="s">
        <v>120</v>
      </c>
      <c r="B69" s="6">
        <v>4</v>
      </c>
      <c r="C69" s="6">
        <v>4</v>
      </c>
      <c r="D69" s="17">
        <f>SUM(B69/C69)</f>
        <v>1</v>
      </c>
      <c r="E69" s="24">
        <v>0</v>
      </c>
      <c r="F69" s="24">
        <v>0</v>
      </c>
      <c r="G69" s="17">
        <v>0</v>
      </c>
      <c r="H69" s="6">
        <v>0</v>
      </c>
      <c r="I69" s="6">
        <f>SUM(B69)+(E69*3)</f>
        <v>4</v>
      </c>
      <c r="J69" s="19"/>
      <c r="K69" s="5"/>
    </row>
    <row r="70" spans="1:11" ht="12.75">
      <c r="A70" s="5"/>
      <c r="B70" s="6"/>
      <c r="C70" s="6"/>
      <c r="D70" s="6"/>
      <c r="E70" s="6"/>
      <c r="F70" s="6"/>
      <c r="G70" s="6"/>
      <c r="H70" s="6"/>
      <c r="I70" s="6"/>
      <c r="J70" s="6"/>
      <c r="K70" s="5"/>
    </row>
    <row r="71" spans="1:11" ht="12.75">
      <c r="A71" s="5" t="s">
        <v>84</v>
      </c>
      <c r="B71" s="6" t="s">
        <v>85</v>
      </c>
      <c r="C71" s="6" t="s">
        <v>47</v>
      </c>
      <c r="D71" s="6" t="s">
        <v>9</v>
      </c>
      <c r="E71" s="6" t="s">
        <v>48</v>
      </c>
      <c r="F71" s="6" t="s">
        <v>49</v>
      </c>
      <c r="G71" s="6"/>
      <c r="H71" s="6"/>
      <c r="I71" s="6"/>
      <c r="J71" s="6"/>
      <c r="K71" s="5"/>
    </row>
    <row r="72" spans="1:10" s="7" customFormat="1" ht="12.75">
      <c r="A72" s="7" t="s">
        <v>144</v>
      </c>
      <c r="B72" s="8">
        <v>2</v>
      </c>
      <c r="C72" s="8">
        <v>48</v>
      </c>
      <c r="D72" s="9">
        <f>SUM(C72)/(B72)</f>
        <v>24</v>
      </c>
      <c r="E72" s="8">
        <v>45</v>
      </c>
      <c r="F72" s="8">
        <v>0</v>
      </c>
      <c r="G72" s="8"/>
      <c r="H72" s="8"/>
      <c r="I72" s="8"/>
      <c r="J72" s="8"/>
    </row>
    <row r="73" spans="1:10" s="7" customFormat="1" ht="12.75">
      <c r="A73" s="7" t="s">
        <v>248</v>
      </c>
      <c r="B73" s="8">
        <v>1</v>
      </c>
      <c r="C73" s="8">
        <v>12</v>
      </c>
      <c r="D73" s="9">
        <f>SUM(C73)/(B73)</f>
        <v>12</v>
      </c>
      <c r="E73" s="8">
        <v>12</v>
      </c>
      <c r="F73" s="8">
        <v>0</v>
      </c>
      <c r="G73" s="8"/>
      <c r="H73" s="8"/>
      <c r="I73" s="8"/>
      <c r="J73" s="8"/>
    </row>
    <row r="74" spans="1:11" ht="12.75">
      <c r="A74" s="5" t="s">
        <v>8</v>
      </c>
      <c r="B74" s="6">
        <f>SUM(B72:B73)</f>
        <v>3</v>
      </c>
      <c r="C74" s="6">
        <f>SUM(C72:C73)</f>
        <v>60</v>
      </c>
      <c r="D74" s="15">
        <f>SUM(C74)/(B74)</f>
        <v>20</v>
      </c>
      <c r="E74" s="6">
        <v>45</v>
      </c>
      <c r="F74" s="6">
        <f>SUM(F72:F73)</f>
        <v>0</v>
      </c>
      <c r="G74" s="6"/>
      <c r="H74" s="6"/>
      <c r="I74" s="6"/>
      <c r="J74" s="6"/>
      <c r="K74" s="12"/>
    </row>
    <row r="75" spans="1:11" ht="12.75">
      <c r="A75" s="5" t="s">
        <v>120</v>
      </c>
      <c r="B75" s="6">
        <v>6</v>
      </c>
      <c r="C75" s="6">
        <v>153</v>
      </c>
      <c r="D75" s="15">
        <f>SUM(C75)/(B75)</f>
        <v>25.5</v>
      </c>
      <c r="E75" s="6">
        <v>36</v>
      </c>
      <c r="F75" s="6">
        <v>0</v>
      </c>
      <c r="G75" s="6"/>
      <c r="H75" s="6"/>
      <c r="I75" s="6"/>
      <c r="J75" s="6"/>
      <c r="K75" s="12"/>
    </row>
    <row r="76" spans="1:11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11" ht="12.75">
      <c r="A77" s="5" t="s">
        <v>71</v>
      </c>
      <c r="B77" s="6" t="s">
        <v>86</v>
      </c>
      <c r="C77" s="6" t="s">
        <v>47</v>
      </c>
      <c r="D77" s="6" t="s">
        <v>9</v>
      </c>
      <c r="E77" s="6" t="s">
        <v>48</v>
      </c>
      <c r="F77" s="6" t="s">
        <v>49</v>
      </c>
      <c r="G77" s="12"/>
      <c r="H77" s="12"/>
      <c r="I77" s="12"/>
      <c r="J77" s="12"/>
      <c r="K77" s="12"/>
    </row>
    <row r="78" spans="1:6" s="7" customFormat="1" ht="12.75">
      <c r="A78" s="7" t="s">
        <v>230</v>
      </c>
      <c r="B78" s="8"/>
      <c r="C78" s="8"/>
      <c r="D78" s="9"/>
      <c r="E78" s="8"/>
      <c r="F78" s="8"/>
    </row>
    <row r="79" spans="1:11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1:11" ht="12.75">
      <c r="A80" s="5" t="s">
        <v>72</v>
      </c>
      <c r="B80" s="6" t="s">
        <v>87</v>
      </c>
      <c r="C80" s="6" t="s">
        <v>47</v>
      </c>
      <c r="D80" s="6" t="s">
        <v>9</v>
      </c>
      <c r="E80" s="6" t="s">
        <v>48</v>
      </c>
      <c r="F80" s="6" t="s">
        <v>49</v>
      </c>
      <c r="G80" s="12"/>
      <c r="H80" s="12"/>
      <c r="I80" s="12"/>
      <c r="J80" s="12"/>
      <c r="K80" s="12"/>
    </row>
    <row r="81" spans="1:11" ht="12.75">
      <c r="A81" s="5" t="s">
        <v>8</v>
      </c>
      <c r="B81" s="6">
        <v>0</v>
      </c>
      <c r="C81" s="6">
        <v>0</v>
      </c>
      <c r="D81" s="15">
        <v>0</v>
      </c>
      <c r="E81" s="6">
        <v>0</v>
      </c>
      <c r="F81" s="6">
        <v>0</v>
      </c>
      <c r="G81" s="12"/>
      <c r="H81" s="12"/>
      <c r="I81" s="12"/>
      <c r="J81" s="12"/>
      <c r="K81" s="12"/>
    </row>
    <row r="82" spans="1:11" ht="12.75">
      <c r="A82" s="5" t="s">
        <v>120</v>
      </c>
      <c r="B82" s="6">
        <f>B25</f>
        <v>2</v>
      </c>
      <c r="C82" s="6">
        <v>0</v>
      </c>
      <c r="D82" s="15">
        <f>SUM(C82)/(B82)</f>
        <v>0</v>
      </c>
      <c r="E82" s="6">
        <v>0</v>
      </c>
      <c r="F82" s="6">
        <v>0</v>
      </c>
      <c r="G82" s="12"/>
      <c r="H82" s="12"/>
      <c r="I82" s="12"/>
      <c r="J82" s="12"/>
      <c r="K82" s="12"/>
    </row>
    <row r="83" spans="1:11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 ht="12.75">
      <c r="A84" s="5" t="s">
        <v>73</v>
      </c>
      <c r="B84" s="6" t="s">
        <v>88</v>
      </c>
      <c r="C84" s="6" t="s">
        <v>47</v>
      </c>
      <c r="D84" s="6" t="s">
        <v>9</v>
      </c>
      <c r="E84" s="6" t="s">
        <v>48</v>
      </c>
      <c r="F84" s="6"/>
      <c r="G84" s="12"/>
      <c r="H84" s="12"/>
      <c r="I84" s="12"/>
      <c r="J84" s="12"/>
      <c r="K84" s="12"/>
    </row>
    <row r="85" spans="1:6" s="7" customFormat="1" ht="12.75">
      <c r="A85" s="7" t="s">
        <v>147</v>
      </c>
      <c r="B85" s="8">
        <v>4</v>
      </c>
      <c r="C85" s="8">
        <v>103</v>
      </c>
      <c r="D85" s="9">
        <f>SUM(C85)/(B85)</f>
        <v>25.75</v>
      </c>
      <c r="E85" s="8">
        <v>30</v>
      </c>
      <c r="F85" s="8"/>
    </row>
    <row r="86" spans="1:11" ht="12.75">
      <c r="A86" s="5" t="s">
        <v>8</v>
      </c>
      <c r="B86" s="6">
        <f>SUM(B85:B85)</f>
        <v>4</v>
      </c>
      <c r="C86" s="6">
        <f>SUM(C85:C85)</f>
        <v>103</v>
      </c>
      <c r="D86" s="15">
        <f>SUM(C86)/(B86)</f>
        <v>25.75</v>
      </c>
      <c r="E86" s="6">
        <v>0</v>
      </c>
      <c r="F86" s="6"/>
      <c r="G86" s="12"/>
      <c r="H86" s="12"/>
      <c r="I86" s="12"/>
      <c r="J86" s="12"/>
      <c r="K86" s="12"/>
    </row>
    <row r="87" spans="1:11" ht="12.75">
      <c r="A87" s="5" t="s">
        <v>120</v>
      </c>
      <c r="B87" s="6">
        <f>C26</f>
        <v>5</v>
      </c>
      <c r="C87" s="6">
        <f>C27</f>
        <v>137</v>
      </c>
      <c r="D87" s="15">
        <f>SUM(C87)/(B87)</f>
        <v>27.4</v>
      </c>
      <c r="E87" s="6">
        <v>0</v>
      </c>
      <c r="F87" s="6"/>
      <c r="G87" s="12"/>
      <c r="H87" s="12"/>
      <c r="I87" s="12"/>
      <c r="J87" s="12"/>
      <c r="K87" s="12"/>
    </row>
    <row r="88" spans="1:11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 ht="12.75">
      <c r="A89" s="5" t="s">
        <v>94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="7" customFormat="1" ht="12.75">
      <c r="A90" s="7" t="s">
        <v>275</v>
      </c>
    </row>
    <row r="91" s="7" customFormat="1" ht="12.75">
      <c r="A91" s="7" t="s">
        <v>276</v>
      </c>
    </row>
    <row r="92" s="7" customFormat="1" ht="12.75">
      <c r="A92" s="7" t="s">
        <v>277</v>
      </c>
    </row>
    <row r="93" s="7" customFormat="1" ht="12.75">
      <c r="A93" s="7" t="s">
        <v>278</v>
      </c>
    </row>
    <row r="94" s="7" customFormat="1" ht="12.75">
      <c r="A94" s="7" t="s">
        <v>279</v>
      </c>
    </row>
    <row r="95" s="7" customFormat="1" ht="12.75">
      <c r="A95" s="7" t="s">
        <v>280</v>
      </c>
    </row>
    <row r="96" s="7" customFormat="1" ht="12.75">
      <c r="A96" s="7" t="s">
        <v>281</v>
      </c>
    </row>
    <row r="97" s="7" customFormat="1" ht="12.75">
      <c r="A97" s="7" t="s">
        <v>282</v>
      </c>
    </row>
    <row r="98" s="7" customFormat="1" ht="12.75">
      <c r="A98" s="7" t="s">
        <v>283</v>
      </c>
    </row>
    <row r="99" spans="1:11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1:11" ht="12.75">
      <c r="A100" s="5" t="s">
        <v>74</v>
      </c>
      <c r="B100" s="6" t="s">
        <v>75</v>
      </c>
      <c r="C100" s="6" t="s">
        <v>76</v>
      </c>
      <c r="D100" s="6" t="s">
        <v>77</v>
      </c>
      <c r="E100" s="6" t="s">
        <v>78</v>
      </c>
      <c r="F100" s="6" t="s">
        <v>6</v>
      </c>
      <c r="G100" s="6" t="s">
        <v>79</v>
      </c>
      <c r="H100" s="6" t="s">
        <v>80</v>
      </c>
      <c r="I100" s="6" t="s">
        <v>81</v>
      </c>
      <c r="J100" s="6" t="s">
        <v>82</v>
      </c>
      <c r="K100" s="12"/>
    </row>
    <row r="101" spans="1:11" ht="12.75">
      <c r="A101" s="7" t="s">
        <v>164</v>
      </c>
      <c r="B101" s="8">
        <v>1</v>
      </c>
      <c r="C101" s="8">
        <v>6</v>
      </c>
      <c r="D101" s="8">
        <f aca="true" t="shared" si="3" ref="D101:D117">SUM(B101+C101)</f>
        <v>7</v>
      </c>
      <c r="E101" s="8">
        <v>1</v>
      </c>
      <c r="F101" s="8">
        <v>1</v>
      </c>
      <c r="G101" s="8">
        <v>1</v>
      </c>
      <c r="H101" s="8">
        <v>1</v>
      </c>
      <c r="I101" s="8">
        <v>2</v>
      </c>
      <c r="J101" s="8">
        <v>0</v>
      </c>
      <c r="K101" s="7"/>
    </row>
    <row r="102" spans="1:11" ht="12.75">
      <c r="A102" s="7" t="s">
        <v>184</v>
      </c>
      <c r="B102" s="8">
        <v>3</v>
      </c>
      <c r="C102" s="8">
        <v>2</v>
      </c>
      <c r="D102" s="8">
        <f t="shared" si="3"/>
        <v>5</v>
      </c>
      <c r="E102" s="8">
        <v>0</v>
      </c>
      <c r="F102" s="8">
        <v>0</v>
      </c>
      <c r="G102" s="8">
        <v>0</v>
      </c>
      <c r="H102" s="8">
        <v>4</v>
      </c>
      <c r="I102" s="8">
        <v>0</v>
      </c>
      <c r="J102" s="8">
        <v>0</v>
      </c>
      <c r="K102" s="7"/>
    </row>
    <row r="103" spans="1:11" ht="12.75">
      <c r="A103" s="7" t="s">
        <v>168</v>
      </c>
      <c r="B103" s="8">
        <v>2</v>
      </c>
      <c r="C103" s="8">
        <v>3</v>
      </c>
      <c r="D103" s="8">
        <f t="shared" si="3"/>
        <v>5</v>
      </c>
      <c r="E103" s="8">
        <v>0</v>
      </c>
      <c r="F103" s="8">
        <v>1</v>
      </c>
      <c r="G103" s="8">
        <v>0</v>
      </c>
      <c r="H103" s="8">
        <v>0</v>
      </c>
      <c r="I103" s="8">
        <v>0</v>
      </c>
      <c r="J103" s="8">
        <v>0</v>
      </c>
      <c r="K103" s="7"/>
    </row>
    <row r="104" spans="1:11" ht="12.75">
      <c r="A104" s="7" t="s">
        <v>169</v>
      </c>
      <c r="B104" s="8">
        <v>0</v>
      </c>
      <c r="C104" s="8">
        <v>5</v>
      </c>
      <c r="D104" s="8">
        <f t="shared" si="3"/>
        <v>5</v>
      </c>
      <c r="E104" s="8">
        <v>1</v>
      </c>
      <c r="F104" s="8">
        <v>0</v>
      </c>
      <c r="G104" s="8">
        <v>3</v>
      </c>
      <c r="H104" s="8">
        <v>0</v>
      </c>
      <c r="I104" s="8">
        <v>0</v>
      </c>
      <c r="J104" s="8">
        <v>0</v>
      </c>
      <c r="K104" s="7"/>
    </row>
    <row r="105" spans="1:11" ht="12.75">
      <c r="A105" t="s">
        <v>170</v>
      </c>
      <c r="B105" s="8">
        <v>2</v>
      </c>
      <c r="C105" s="8">
        <v>2</v>
      </c>
      <c r="D105" s="8">
        <f t="shared" si="3"/>
        <v>4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7"/>
    </row>
    <row r="106" spans="1:11" ht="12.75">
      <c r="A106" s="7" t="s">
        <v>165</v>
      </c>
      <c r="B106" s="8">
        <v>2</v>
      </c>
      <c r="C106" s="8">
        <v>1</v>
      </c>
      <c r="D106" s="8">
        <f t="shared" si="3"/>
        <v>3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7"/>
    </row>
    <row r="107" spans="1:11" ht="12.75">
      <c r="A107" s="7" t="s">
        <v>166</v>
      </c>
      <c r="B107" s="8">
        <v>0</v>
      </c>
      <c r="C107" s="8">
        <v>3</v>
      </c>
      <c r="D107" s="8">
        <f t="shared" si="3"/>
        <v>3</v>
      </c>
      <c r="E107" s="8">
        <v>0</v>
      </c>
      <c r="F107" s="8">
        <v>2</v>
      </c>
      <c r="G107" s="8">
        <v>0</v>
      </c>
      <c r="H107" s="8">
        <v>0</v>
      </c>
      <c r="I107" s="8">
        <v>0</v>
      </c>
      <c r="J107" s="8">
        <v>0</v>
      </c>
      <c r="K107" s="7"/>
    </row>
    <row r="108" spans="1:11" ht="12.75">
      <c r="A108" s="7" t="s">
        <v>161</v>
      </c>
      <c r="B108" s="8">
        <v>2</v>
      </c>
      <c r="C108" s="8">
        <v>0</v>
      </c>
      <c r="D108" s="8">
        <f t="shared" si="3"/>
        <v>2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7"/>
    </row>
    <row r="109" spans="1:11" ht="12.75">
      <c r="A109" s="7" t="s">
        <v>144</v>
      </c>
      <c r="B109" s="8">
        <v>2</v>
      </c>
      <c r="C109" s="8">
        <v>0</v>
      </c>
      <c r="D109" s="8">
        <f t="shared" si="3"/>
        <v>2</v>
      </c>
      <c r="E109" s="8">
        <v>0</v>
      </c>
      <c r="F109" s="8">
        <v>0</v>
      </c>
      <c r="G109" s="8">
        <v>0</v>
      </c>
      <c r="H109" s="8">
        <v>1</v>
      </c>
      <c r="I109" s="8">
        <v>0</v>
      </c>
      <c r="J109" s="8">
        <v>0</v>
      </c>
      <c r="K109" s="7"/>
    </row>
    <row r="110" spans="1:11" ht="12.75">
      <c r="A110" s="7" t="s">
        <v>147</v>
      </c>
      <c r="B110" s="8">
        <v>2</v>
      </c>
      <c r="C110" s="8">
        <v>0</v>
      </c>
      <c r="D110" s="8">
        <f t="shared" si="3"/>
        <v>2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7"/>
    </row>
    <row r="111" spans="1:11" ht="12.75">
      <c r="A111" s="7" t="s">
        <v>146</v>
      </c>
      <c r="B111" s="8">
        <v>1</v>
      </c>
      <c r="C111" s="8">
        <v>1</v>
      </c>
      <c r="D111" s="8">
        <f t="shared" si="3"/>
        <v>2</v>
      </c>
      <c r="E111" s="8">
        <v>0</v>
      </c>
      <c r="F111" s="8">
        <v>0</v>
      </c>
      <c r="G111" s="8">
        <v>0</v>
      </c>
      <c r="H111" s="8">
        <v>1</v>
      </c>
      <c r="I111" s="8">
        <v>0</v>
      </c>
      <c r="J111" s="8">
        <v>0</v>
      </c>
      <c r="K111" s="7"/>
    </row>
    <row r="112" spans="1:11" ht="12.75">
      <c r="A112" s="7" t="s">
        <v>162</v>
      </c>
      <c r="B112" s="8">
        <v>0</v>
      </c>
      <c r="C112" s="8">
        <v>2</v>
      </c>
      <c r="D112" s="8">
        <f t="shared" si="3"/>
        <v>2</v>
      </c>
      <c r="E112" s="8">
        <v>1</v>
      </c>
      <c r="F112" s="8">
        <v>1</v>
      </c>
      <c r="G112" s="8">
        <v>1</v>
      </c>
      <c r="H112" s="8">
        <v>1</v>
      </c>
      <c r="I112" s="8">
        <v>1</v>
      </c>
      <c r="J112" s="8">
        <v>0</v>
      </c>
      <c r="K112" s="7"/>
    </row>
    <row r="113" spans="1:11" ht="12.75">
      <c r="A113" s="7" t="s">
        <v>182</v>
      </c>
      <c r="B113" s="8">
        <v>1</v>
      </c>
      <c r="C113" s="8">
        <v>0</v>
      </c>
      <c r="D113" s="8">
        <f t="shared" si="3"/>
        <v>1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7"/>
    </row>
    <row r="114" spans="1:11" ht="12.75">
      <c r="A114" s="7" t="s">
        <v>248</v>
      </c>
      <c r="B114" s="8">
        <v>1</v>
      </c>
      <c r="C114" s="8">
        <v>0</v>
      </c>
      <c r="D114" s="8">
        <f t="shared" si="3"/>
        <v>1</v>
      </c>
      <c r="E114" s="8">
        <v>1</v>
      </c>
      <c r="F114" s="8">
        <v>1</v>
      </c>
      <c r="G114" s="8">
        <v>0</v>
      </c>
      <c r="H114" s="8">
        <v>1</v>
      </c>
      <c r="I114" s="8">
        <v>0</v>
      </c>
      <c r="J114" s="8">
        <v>0</v>
      </c>
      <c r="K114" s="7"/>
    </row>
    <row r="115" spans="1:11" ht="12.75">
      <c r="A115" s="7" t="s">
        <v>167</v>
      </c>
      <c r="B115" s="8">
        <v>0</v>
      </c>
      <c r="C115" s="8">
        <v>1</v>
      </c>
      <c r="D115" s="8">
        <f t="shared" si="3"/>
        <v>1</v>
      </c>
      <c r="E115" s="8">
        <v>0</v>
      </c>
      <c r="F115" s="8">
        <v>0</v>
      </c>
      <c r="G115" s="8">
        <v>1</v>
      </c>
      <c r="H115" s="8">
        <v>1</v>
      </c>
      <c r="I115" s="8">
        <v>0</v>
      </c>
      <c r="J115" s="8">
        <v>0</v>
      </c>
      <c r="K115" s="7"/>
    </row>
    <row r="116" spans="1:11" ht="12.75">
      <c r="A116" s="7" t="s">
        <v>188</v>
      </c>
      <c r="B116" s="8">
        <v>0</v>
      </c>
      <c r="C116" s="8">
        <v>1</v>
      </c>
      <c r="D116" s="8">
        <f t="shared" si="3"/>
        <v>1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7"/>
    </row>
    <row r="117" spans="1:11" ht="12.75">
      <c r="A117" s="7" t="s">
        <v>145</v>
      </c>
      <c r="B117" s="8">
        <v>0</v>
      </c>
      <c r="C117" s="8">
        <v>0</v>
      </c>
      <c r="D117" s="8">
        <f t="shared" si="3"/>
        <v>0</v>
      </c>
      <c r="E117" s="8">
        <v>0</v>
      </c>
      <c r="F117" s="8">
        <v>0</v>
      </c>
      <c r="G117" s="8">
        <v>0</v>
      </c>
      <c r="H117" s="8">
        <v>1</v>
      </c>
      <c r="I117" s="8">
        <v>0</v>
      </c>
      <c r="J117" s="8">
        <v>0</v>
      </c>
      <c r="K117" s="7"/>
    </row>
    <row r="118" spans="1:10" ht="12.75">
      <c r="A118" s="5" t="s">
        <v>8</v>
      </c>
      <c r="B118" s="6">
        <f aca="true" t="shared" si="4" ref="B118:J118">SUM(B101:B117)</f>
        <v>19</v>
      </c>
      <c r="C118" s="6">
        <f t="shared" si="4"/>
        <v>27</v>
      </c>
      <c r="D118" s="6">
        <f t="shared" si="4"/>
        <v>46</v>
      </c>
      <c r="E118" s="6">
        <f t="shared" si="4"/>
        <v>4</v>
      </c>
      <c r="F118" s="6">
        <f t="shared" si="4"/>
        <v>6</v>
      </c>
      <c r="G118" s="6">
        <f t="shared" si="4"/>
        <v>6</v>
      </c>
      <c r="H118" s="6">
        <f t="shared" si="4"/>
        <v>11</v>
      </c>
      <c r="I118" s="6">
        <f t="shared" si="4"/>
        <v>3</v>
      </c>
      <c r="J118" s="6">
        <f t="shared" si="4"/>
        <v>0</v>
      </c>
    </row>
  </sheetData>
  <sheetProtection/>
  <printOptions/>
  <pageMargins left="0.3" right="0.3" top="0.25" bottom="0.25" header="0.5" footer="0.5"/>
  <pageSetup horizontalDpi="600" verticalDpi="600" orientation="portrait" r:id="rId1"/>
  <rowBreaks count="2" manualBreakCount="2">
    <brk id="57" max="255" man="1"/>
    <brk id="9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6"/>
  <sheetViews>
    <sheetView zoomScale="150" zoomScaleNormal="150" zoomScalePageLayoutView="0" workbookViewId="0" topLeftCell="A1">
      <selection activeCell="A2" sqref="A2"/>
    </sheetView>
  </sheetViews>
  <sheetFormatPr defaultColWidth="9.140625" defaultRowHeight="12.75"/>
  <cols>
    <col min="1" max="1" width="21.421875" style="0" customWidth="1"/>
    <col min="2" max="5" width="5.7109375" style="0" bestFit="1" customWidth="1"/>
    <col min="6" max="6" width="4.57421875" style="0" bestFit="1" customWidth="1"/>
    <col min="7" max="7" width="5.7109375" style="0" bestFit="1" customWidth="1"/>
    <col min="8" max="8" width="6.00390625" style="0" bestFit="1" customWidth="1"/>
    <col min="9" max="9" width="3.7109375" style="0" bestFit="1" customWidth="1"/>
    <col min="10" max="10" width="3.7109375" style="0" customWidth="1"/>
  </cols>
  <sheetData>
    <row r="1" spans="1:10" ht="18.75">
      <c r="A1" s="2" t="s">
        <v>133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0</v>
      </c>
      <c r="C4" s="1">
        <v>18</v>
      </c>
      <c r="D4" s="1">
        <v>0</v>
      </c>
      <c r="E4" s="1">
        <v>0</v>
      </c>
      <c r="F4" s="1"/>
      <c r="G4" s="1"/>
      <c r="H4" s="1">
        <f>SUM(B4:G4)</f>
        <v>18</v>
      </c>
      <c r="I4" s="25"/>
      <c r="J4" s="1"/>
    </row>
    <row r="5" spans="1:10" ht="12.75">
      <c r="A5" t="s">
        <v>106</v>
      </c>
      <c r="B5" s="1">
        <v>7</v>
      </c>
      <c r="C5" s="1">
        <v>0</v>
      </c>
      <c r="D5" s="1">
        <v>7</v>
      </c>
      <c r="E5" s="1">
        <v>7</v>
      </c>
      <c r="F5" s="1"/>
      <c r="G5" s="1"/>
      <c r="H5" s="1">
        <f>SUM(B5:G5)</f>
        <v>21</v>
      </c>
      <c r="I5" s="25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90</v>
      </c>
      <c r="B7" s="6" t="s">
        <v>91</v>
      </c>
      <c r="C7" s="6" t="s">
        <v>107</v>
      </c>
      <c r="D7" s="6"/>
      <c r="E7" s="6"/>
      <c r="F7" s="6"/>
      <c r="G7" s="6"/>
      <c r="H7" s="6"/>
      <c r="I7" s="6"/>
      <c r="J7" s="6"/>
    </row>
    <row r="8" spans="1:11" ht="12.75">
      <c r="A8" s="7" t="s">
        <v>18</v>
      </c>
      <c r="B8" s="8">
        <f>SUM(B9:B11)</f>
        <v>12</v>
      </c>
      <c r="C8" s="8">
        <f>SUM(C9:C11)</f>
        <v>10</v>
      </c>
      <c r="D8" s="8"/>
      <c r="E8" s="8"/>
      <c r="F8" s="8"/>
      <c r="G8" s="8"/>
      <c r="H8" s="8"/>
      <c r="I8" s="8"/>
      <c r="J8" s="8"/>
      <c r="K8" s="7"/>
    </row>
    <row r="9" spans="1:11" ht="12.75">
      <c r="A9" s="7" t="s">
        <v>19</v>
      </c>
      <c r="B9" s="8">
        <v>5</v>
      </c>
      <c r="C9" s="8">
        <v>5</v>
      </c>
      <c r="D9" s="8"/>
      <c r="E9" s="8"/>
      <c r="F9" s="8"/>
      <c r="G9" s="8"/>
      <c r="H9" s="8"/>
      <c r="I9" s="8"/>
      <c r="J9" s="8"/>
      <c r="K9" s="7"/>
    </row>
    <row r="10" spans="1:11" ht="12.75">
      <c r="A10" s="7" t="s">
        <v>20</v>
      </c>
      <c r="B10" s="8">
        <v>7</v>
      </c>
      <c r="C10" s="8">
        <v>5</v>
      </c>
      <c r="D10" s="8"/>
      <c r="E10" s="8"/>
      <c r="F10" s="8"/>
      <c r="G10" s="8"/>
      <c r="H10" s="8"/>
      <c r="I10" s="8"/>
      <c r="J10" s="8"/>
      <c r="K10" s="7"/>
    </row>
    <row r="11" spans="1:11" ht="12.75">
      <c r="A11" s="7" t="s">
        <v>21</v>
      </c>
      <c r="B11" s="8">
        <v>0</v>
      </c>
      <c r="C11" s="8">
        <v>0</v>
      </c>
      <c r="D11" s="8"/>
      <c r="E11" s="8"/>
      <c r="F11" s="8"/>
      <c r="G11" s="8"/>
      <c r="H11" s="8"/>
      <c r="I11" s="8"/>
      <c r="J11" s="8"/>
      <c r="K11" s="7"/>
    </row>
    <row r="12" spans="1:11" ht="12.75">
      <c r="A12" s="7" t="s">
        <v>22</v>
      </c>
      <c r="B12" s="8">
        <v>13</v>
      </c>
      <c r="C12" s="8">
        <v>15</v>
      </c>
      <c r="D12" s="8"/>
      <c r="E12" s="8"/>
      <c r="F12" s="8"/>
      <c r="G12" s="8"/>
      <c r="H12" s="8"/>
      <c r="I12" s="8"/>
      <c r="J12" s="8"/>
      <c r="K12" s="7"/>
    </row>
    <row r="13" spans="1:11" ht="12.75">
      <c r="A13" s="7" t="s">
        <v>23</v>
      </c>
      <c r="B13" s="8">
        <v>4</v>
      </c>
      <c r="C13" s="8">
        <v>5</v>
      </c>
      <c r="D13" s="8"/>
      <c r="E13" s="8"/>
      <c r="F13" s="8"/>
      <c r="G13" s="8"/>
      <c r="H13" s="8"/>
      <c r="I13" s="8"/>
      <c r="J13" s="8"/>
      <c r="K13" s="7"/>
    </row>
    <row r="14" spans="1:11" ht="12.75">
      <c r="A14" s="7" t="s">
        <v>24</v>
      </c>
      <c r="B14" s="10">
        <f>SUM(B13/B12)</f>
        <v>0.3076923076923077</v>
      </c>
      <c r="C14" s="10">
        <f>SUM(C13/C12)</f>
        <v>0.3333333333333333</v>
      </c>
      <c r="D14" s="8"/>
      <c r="E14" s="8"/>
      <c r="F14" s="8"/>
      <c r="G14" s="8"/>
      <c r="H14" s="8"/>
      <c r="I14" s="8"/>
      <c r="J14" s="8"/>
      <c r="K14" s="7"/>
    </row>
    <row r="15" spans="1:11" ht="12.75">
      <c r="A15" s="7" t="s">
        <v>25</v>
      </c>
      <c r="B15" s="8">
        <v>1</v>
      </c>
      <c r="C15" s="8">
        <v>1</v>
      </c>
      <c r="D15" s="8"/>
      <c r="E15" s="8"/>
      <c r="F15" s="8"/>
      <c r="G15" s="8"/>
      <c r="H15" s="8"/>
      <c r="I15" s="8"/>
      <c r="J15" s="8"/>
      <c r="K15" s="7"/>
    </row>
    <row r="16" spans="1:11" ht="12.75">
      <c r="A16" s="7" t="s">
        <v>26</v>
      </c>
      <c r="B16" s="8">
        <v>1</v>
      </c>
      <c r="C16" s="8">
        <v>0</v>
      </c>
      <c r="D16" s="8"/>
      <c r="E16" s="8"/>
      <c r="F16" s="8"/>
      <c r="G16" s="8"/>
      <c r="H16" s="8"/>
      <c r="I16" s="8"/>
      <c r="J16" s="8"/>
      <c r="K16" s="7"/>
    </row>
    <row r="17" spans="1:11" ht="12.75">
      <c r="A17" s="7" t="s">
        <v>27</v>
      </c>
      <c r="B17" s="10">
        <f>SUM(B16)/(B15)</f>
        <v>1</v>
      </c>
      <c r="C17" s="10">
        <f>SUM(C16/C15)</f>
        <v>0</v>
      </c>
      <c r="D17" s="8"/>
      <c r="E17" s="8"/>
      <c r="F17" s="8"/>
      <c r="G17" s="8"/>
      <c r="H17" s="8"/>
      <c r="I17" s="8"/>
      <c r="J17" s="8"/>
      <c r="K17" s="7"/>
    </row>
    <row r="18" spans="1:11" ht="12.75">
      <c r="A18" s="7" t="s">
        <v>28</v>
      </c>
      <c r="B18" s="8">
        <f>SUM(B19)+(B24)</f>
        <v>58</v>
      </c>
      <c r="C18" s="8">
        <f>SUM(C19)+(C24)</f>
        <v>57</v>
      </c>
      <c r="D18" s="8"/>
      <c r="E18" s="8"/>
      <c r="F18" s="8"/>
      <c r="G18" s="8"/>
      <c r="H18" s="8"/>
      <c r="I18" s="8"/>
      <c r="J18" s="8"/>
      <c r="K18" s="7"/>
    </row>
    <row r="19" spans="1:11" ht="12.75">
      <c r="A19" s="7" t="s">
        <v>29</v>
      </c>
      <c r="B19" s="8">
        <v>31</v>
      </c>
      <c r="C19" s="8">
        <v>45</v>
      </c>
      <c r="D19" s="8"/>
      <c r="E19" s="8"/>
      <c r="F19" s="8"/>
      <c r="G19" s="8"/>
      <c r="H19" s="8"/>
      <c r="I19" s="8"/>
      <c r="J19" s="8"/>
      <c r="K19" s="7"/>
    </row>
    <row r="20" spans="1:11" ht="12.75">
      <c r="A20" s="7" t="s">
        <v>30</v>
      </c>
      <c r="B20" s="8">
        <v>78</v>
      </c>
      <c r="C20" s="8">
        <v>81</v>
      </c>
      <c r="D20" s="8"/>
      <c r="E20" s="8"/>
      <c r="F20" s="8"/>
      <c r="G20" s="8"/>
      <c r="H20" s="8"/>
      <c r="I20" s="8"/>
      <c r="J20" s="8"/>
      <c r="K20" s="7"/>
    </row>
    <row r="21" spans="1:11" ht="12.75">
      <c r="A21" s="7" t="s">
        <v>31</v>
      </c>
      <c r="B21" s="8">
        <v>118</v>
      </c>
      <c r="C21" s="8">
        <v>75</v>
      </c>
      <c r="D21" s="8"/>
      <c r="E21" s="8"/>
      <c r="F21" s="8"/>
      <c r="G21" s="8"/>
      <c r="H21" s="8"/>
      <c r="I21" s="8"/>
      <c r="J21" s="8"/>
      <c r="K21" s="7"/>
    </row>
    <row r="22" spans="1:11" ht="12.75">
      <c r="A22" s="7" t="s">
        <v>32</v>
      </c>
      <c r="B22" s="8">
        <f>SUM(B20)+(B21)</f>
        <v>196</v>
      </c>
      <c r="C22" s="8">
        <f>SUM(C20)+(C21)</f>
        <v>156</v>
      </c>
      <c r="D22" s="8"/>
      <c r="E22" s="8"/>
      <c r="F22" s="8"/>
      <c r="G22" s="8"/>
      <c r="H22" s="8"/>
      <c r="I22" s="8"/>
      <c r="J22" s="8"/>
      <c r="K22" s="7"/>
    </row>
    <row r="23" spans="1:11" ht="12.75">
      <c r="A23" s="7" t="s">
        <v>33</v>
      </c>
      <c r="B23" s="8">
        <v>14</v>
      </c>
      <c r="C23" s="8">
        <v>6</v>
      </c>
      <c r="D23" s="8"/>
      <c r="E23" s="8"/>
      <c r="F23" s="8"/>
      <c r="G23" s="8"/>
      <c r="H23" s="8"/>
      <c r="I23" s="8"/>
      <c r="J23" s="8"/>
      <c r="K23" s="7"/>
    </row>
    <row r="24" spans="1:11" ht="12.75">
      <c r="A24" s="7" t="s">
        <v>34</v>
      </c>
      <c r="B24" s="8">
        <v>27</v>
      </c>
      <c r="C24" s="8">
        <v>12</v>
      </c>
      <c r="D24" s="8"/>
      <c r="E24" s="8"/>
      <c r="F24" s="8"/>
      <c r="G24" s="8"/>
      <c r="H24" s="8"/>
      <c r="I24" s="8"/>
      <c r="J24" s="8"/>
      <c r="K24" s="7"/>
    </row>
    <row r="25" spans="1:11" ht="12.75">
      <c r="A25" s="7" t="s">
        <v>35</v>
      </c>
      <c r="B25" s="8">
        <v>2</v>
      </c>
      <c r="C25" s="8">
        <v>0</v>
      </c>
      <c r="D25" s="8"/>
      <c r="E25" s="8"/>
      <c r="F25" s="8"/>
      <c r="G25" s="8"/>
      <c r="H25" s="8"/>
      <c r="I25" s="8"/>
      <c r="J25" s="8"/>
      <c r="K25" s="7"/>
    </row>
    <row r="26" spans="1:11" ht="12.75">
      <c r="A26" s="7" t="s">
        <v>36</v>
      </c>
      <c r="B26" s="8">
        <v>5</v>
      </c>
      <c r="C26" s="8">
        <v>5</v>
      </c>
      <c r="D26" s="8"/>
      <c r="E26" s="8"/>
      <c r="F26" s="8"/>
      <c r="G26" s="8"/>
      <c r="H26" s="8"/>
      <c r="I26" s="8"/>
      <c r="J26" s="8"/>
      <c r="K26" s="7"/>
    </row>
    <row r="27" spans="1:11" ht="12.75">
      <c r="A27" s="7" t="s">
        <v>37</v>
      </c>
      <c r="B27" s="8">
        <v>151</v>
      </c>
      <c r="C27" s="8">
        <v>186</v>
      </c>
      <c r="D27" s="8"/>
      <c r="E27" s="8"/>
      <c r="F27" s="8"/>
      <c r="G27" s="8"/>
      <c r="H27" s="8"/>
      <c r="I27" s="8"/>
      <c r="J27" s="8"/>
      <c r="K27" s="7"/>
    </row>
    <row r="28" spans="1:11" ht="12.75">
      <c r="A28" s="7" t="s">
        <v>38</v>
      </c>
      <c r="B28" s="9">
        <f>SUM(B27/B26)</f>
        <v>30.2</v>
      </c>
      <c r="C28" s="9">
        <f>SUM(C27/C26)</f>
        <v>37.2</v>
      </c>
      <c r="D28" s="9"/>
      <c r="E28" s="9"/>
      <c r="F28" s="9"/>
      <c r="G28" s="9"/>
      <c r="H28" s="9"/>
      <c r="I28" s="9"/>
      <c r="J28" s="9"/>
      <c r="K28" s="7"/>
    </row>
    <row r="29" spans="1:11" ht="12.75">
      <c r="A29" s="7" t="s">
        <v>39</v>
      </c>
      <c r="B29" s="8">
        <v>3</v>
      </c>
      <c r="C29" s="8">
        <v>2</v>
      </c>
      <c r="D29" s="8"/>
      <c r="E29" s="8"/>
      <c r="F29" s="8"/>
      <c r="G29" s="8"/>
      <c r="H29" s="8"/>
      <c r="I29" s="8"/>
      <c r="J29" s="8"/>
      <c r="K29" s="7"/>
    </row>
    <row r="30" spans="1:11" ht="12.75">
      <c r="A30" s="7" t="s">
        <v>40</v>
      </c>
      <c r="B30" s="8">
        <v>3</v>
      </c>
      <c r="C30" s="8">
        <v>2</v>
      </c>
      <c r="D30" s="8"/>
      <c r="E30" s="8"/>
      <c r="F30" s="8"/>
      <c r="G30" s="8"/>
      <c r="H30" s="8"/>
      <c r="I30" s="8"/>
      <c r="J30" s="8"/>
      <c r="K30" s="7"/>
    </row>
    <row r="31" spans="1:11" ht="12.75">
      <c r="A31" s="7" t="s">
        <v>41</v>
      </c>
      <c r="B31" s="8">
        <v>2</v>
      </c>
      <c r="C31" s="8">
        <v>3</v>
      </c>
      <c r="D31" s="8"/>
      <c r="E31" s="8"/>
      <c r="F31" s="8"/>
      <c r="G31" s="8"/>
      <c r="H31" s="8"/>
      <c r="I31" s="8"/>
      <c r="J31" s="8"/>
      <c r="K31" s="7"/>
    </row>
    <row r="32" spans="1:11" ht="12.75">
      <c r="A32" s="7" t="s">
        <v>42</v>
      </c>
      <c r="B32" s="8">
        <v>25</v>
      </c>
      <c r="C32" s="8">
        <v>23</v>
      </c>
      <c r="D32" s="8"/>
      <c r="E32" s="8"/>
      <c r="F32" s="8"/>
      <c r="G32" s="8"/>
      <c r="H32" s="8"/>
      <c r="I32" s="8"/>
      <c r="J32" s="8"/>
      <c r="K32" s="7"/>
    </row>
    <row r="33" spans="1:11" ht="12.75">
      <c r="A33" s="7" t="s">
        <v>43</v>
      </c>
      <c r="B33" s="26" t="s">
        <v>285</v>
      </c>
      <c r="C33" s="26" t="s">
        <v>288</v>
      </c>
      <c r="D33" s="11"/>
      <c r="E33" s="11"/>
      <c r="F33" s="11"/>
      <c r="G33" s="11"/>
      <c r="H33" s="11"/>
      <c r="I33" s="11"/>
      <c r="J33" s="11"/>
      <c r="K33" s="7"/>
    </row>
    <row r="34" spans="1:11" ht="12.75">
      <c r="A34" s="7" t="s">
        <v>93</v>
      </c>
      <c r="B34" s="8">
        <v>18</v>
      </c>
      <c r="C34" s="8">
        <v>21</v>
      </c>
      <c r="D34" s="8"/>
      <c r="E34" s="8"/>
      <c r="F34" s="8"/>
      <c r="G34" s="8"/>
      <c r="H34" s="8"/>
      <c r="I34" s="8"/>
      <c r="J34" s="8"/>
      <c r="K34" s="7"/>
    </row>
    <row r="35" spans="1:11" ht="12.7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2"/>
    </row>
    <row r="36" spans="1:11" ht="12.75">
      <c r="A36" s="5" t="s">
        <v>45</v>
      </c>
      <c r="B36" s="6" t="s">
        <v>46</v>
      </c>
      <c r="C36" s="6" t="s">
        <v>47</v>
      </c>
      <c r="D36" s="6" t="s">
        <v>9</v>
      </c>
      <c r="E36" s="6" t="s">
        <v>48</v>
      </c>
      <c r="F36" s="6" t="s">
        <v>49</v>
      </c>
      <c r="G36" s="6"/>
      <c r="H36" s="6"/>
      <c r="I36" s="6"/>
      <c r="J36" s="6"/>
      <c r="K36" s="12"/>
    </row>
    <row r="37" spans="1:11" ht="12.75">
      <c r="A37" s="7" t="s">
        <v>141</v>
      </c>
      <c r="B37" s="8">
        <v>13</v>
      </c>
      <c r="C37" s="8">
        <v>47</v>
      </c>
      <c r="D37" s="9">
        <f aca="true" t="shared" si="0" ref="D37:D42">SUM(C37)/(B37)</f>
        <v>3.6153846153846154</v>
      </c>
      <c r="E37" s="8">
        <v>11</v>
      </c>
      <c r="F37" s="8">
        <v>0</v>
      </c>
      <c r="G37" s="8"/>
      <c r="H37" s="8"/>
      <c r="I37" s="8"/>
      <c r="J37" s="8"/>
      <c r="K37" s="7"/>
    </row>
    <row r="38" spans="1:11" ht="12.75">
      <c r="A38" s="7" t="s">
        <v>139</v>
      </c>
      <c r="B38" s="8">
        <v>14</v>
      </c>
      <c r="C38" s="8">
        <v>45</v>
      </c>
      <c r="D38" s="9">
        <f t="shared" si="0"/>
        <v>3.2142857142857144</v>
      </c>
      <c r="E38" s="8">
        <v>20</v>
      </c>
      <c r="F38" s="8">
        <v>0</v>
      </c>
      <c r="G38" s="8"/>
      <c r="H38" s="8"/>
      <c r="I38" s="8"/>
      <c r="J38" s="8"/>
      <c r="K38" s="7"/>
    </row>
    <row r="39" spans="1:11" ht="12.75">
      <c r="A39" s="7" t="s">
        <v>140</v>
      </c>
      <c r="B39" s="8">
        <v>3</v>
      </c>
      <c r="C39" s="8">
        <v>10</v>
      </c>
      <c r="D39" s="9">
        <f t="shared" si="0"/>
        <v>3.3333333333333335</v>
      </c>
      <c r="E39" s="8">
        <v>5</v>
      </c>
      <c r="F39" s="8">
        <v>1</v>
      </c>
      <c r="G39" s="8"/>
      <c r="H39" s="8"/>
      <c r="I39" s="8"/>
      <c r="J39" s="8"/>
      <c r="K39" s="7"/>
    </row>
    <row r="40" spans="1:11" ht="12.75">
      <c r="A40" t="s">
        <v>142</v>
      </c>
      <c r="B40" s="8">
        <v>1</v>
      </c>
      <c r="C40" s="8">
        <v>-24</v>
      </c>
      <c r="D40" s="9">
        <f t="shared" si="0"/>
        <v>-24</v>
      </c>
      <c r="E40" s="1" t="s">
        <v>160</v>
      </c>
      <c r="F40" s="8">
        <v>0</v>
      </c>
      <c r="G40" s="8"/>
      <c r="H40" s="8"/>
      <c r="I40" s="8"/>
      <c r="J40" s="8"/>
      <c r="K40" s="7"/>
    </row>
    <row r="41" spans="1:11" ht="12.75">
      <c r="A41" s="5" t="s">
        <v>8</v>
      </c>
      <c r="B41" s="6">
        <f>SUM(B37:B40)</f>
        <v>31</v>
      </c>
      <c r="C41" s="6">
        <f>SUM(C37:C40)</f>
        <v>78</v>
      </c>
      <c r="D41" s="15">
        <f t="shared" si="0"/>
        <v>2.5161290322580645</v>
      </c>
      <c r="E41" s="6">
        <v>20</v>
      </c>
      <c r="F41" s="6">
        <f>SUM(F37:F40)</f>
        <v>1</v>
      </c>
      <c r="G41" s="6"/>
      <c r="H41" s="6"/>
      <c r="I41" s="6"/>
      <c r="J41" s="6"/>
      <c r="K41" s="12"/>
    </row>
    <row r="42" spans="1:11" ht="12.75">
      <c r="A42" s="5" t="s">
        <v>106</v>
      </c>
      <c r="B42" s="6">
        <f>C19</f>
        <v>45</v>
      </c>
      <c r="C42" s="6">
        <f>C20</f>
        <v>81</v>
      </c>
      <c r="D42" s="15">
        <f t="shared" si="0"/>
        <v>1.8</v>
      </c>
      <c r="E42" s="6">
        <v>13</v>
      </c>
      <c r="F42" s="6">
        <v>2</v>
      </c>
      <c r="G42" s="6"/>
      <c r="H42" s="6"/>
      <c r="I42" s="6"/>
      <c r="J42" s="6"/>
      <c r="K42" s="12"/>
    </row>
    <row r="43" spans="1:11" ht="12.75">
      <c r="A43" s="5"/>
      <c r="B43" s="6"/>
      <c r="C43" s="6"/>
      <c r="D43" s="6"/>
      <c r="E43" s="6"/>
      <c r="F43" s="6"/>
      <c r="G43" s="6"/>
      <c r="H43" s="6"/>
      <c r="I43" s="6"/>
      <c r="J43" s="6"/>
      <c r="K43" s="12"/>
    </row>
    <row r="44" spans="1:11" ht="12.75">
      <c r="A44" s="5" t="s">
        <v>50</v>
      </c>
      <c r="B44" s="6" t="s">
        <v>51</v>
      </c>
      <c r="C44" s="6" t="s">
        <v>46</v>
      </c>
      <c r="D44" s="6" t="s">
        <v>52</v>
      </c>
      <c r="E44" s="6" t="s">
        <v>53</v>
      </c>
      <c r="F44" s="6" t="s">
        <v>47</v>
      </c>
      <c r="G44" s="6" t="s">
        <v>54</v>
      </c>
      <c r="H44" s="6" t="s">
        <v>49</v>
      </c>
      <c r="I44" s="6" t="s">
        <v>48</v>
      </c>
      <c r="J44" s="6"/>
      <c r="K44" s="12"/>
    </row>
    <row r="45" spans="1:10" s="7" customFormat="1" ht="12.75">
      <c r="A45" s="7" t="s">
        <v>139</v>
      </c>
      <c r="B45" s="8">
        <v>14</v>
      </c>
      <c r="C45" s="8">
        <v>26</v>
      </c>
      <c r="D45" s="8">
        <v>1</v>
      </c>
      <c r="E45" s="10">
        <f>SUM(B45)/(C45)</f>
        <v>0.5384615384615384</v>
      </c>
      <c r="F45" s="8">
        <v>118</v>
      </c>
      <c r="G45" s="16">
        <f>SUM(F45)/(C45)</f>
        <v>4.538461538461538</v>
      </c>
      <c r="H45" s="8">
        <v>1</v>
      </c>
      <c r="I45" s="8" t="s">
        <v>302</v>
      </c>
      <c r="J45" s="8"/>
    </row>
    <row r="46" spans="1:10" s="7" customFormat="1" ht="12.75">
      <c r="A46" s="7" t="s">
        <v>146</v>
      </c>
      <c r="B46" s="8">
        <v>0</v>
      </c>
      <c r="C46" s="8">
        <v>1</v>
      </c>
      <c r="D46" s="8">
        <v>1</v>
      </c>
      <c r="E46" s="10">
        <f>SUM(B46)/(C46)</f>
        <v>0</v>
      </c>
      <c r="F46" s="8">
        <v>0</v>
      </c>
      <c r="G46" s="16">
        <f>SUM(F46)/(C46)</f>
        <v>0</v>
      </c>
      <c r="H46" s="8">
        <v>0</v>
      </c>
      <c r="I46" s="8">
        <v>0</v>
      </c>
      <c r="J46" s="8"/>
    </row>
    <row r="47" spans="1:11" s="22" customFormat="1" ht="12.75">
      <c r="A47" s="5" t="s">
        <v>8</v>
      </c>
      <c r="B47" s="6">
        <f>SUM(B45:B46)</f>
        <v>14</v>
      </c>
      <c r="C47" s="6">
        <f>SUM(C45:C46)</f>
        <v>27</v>
      </c>
      <c r="D47" s="6">
        <f>SUM(D45:D46)</f>
        <v>2</v>
      </c>
      <c r="E47" s="17">
        <f>SUM(B47)/(C47)</f>
        <v>0.5185185185185185</v>
      </c>
      <c r="F47" s="6">
        <f>SUM(F45:F46)</f>
        <v>118</v>
      </c>
      <c r="G47" s="18">
        <f>SUM(F47)/(C47)</f>
        <v>4.37037037037037</v>
      </c>
      <c r="H47" s="6">
        <f>SUM(H45:H46)</f>
        <v>1</v>
      </c>
      <c r="I47" s="6" t="s">
        <v>302</v>
      </c>
      <c r="J47" s="6"/>
      <c r="K47" s="5"/>
    </row>
    <row r="48" spans="1:11" s="22" customFormat="1" ht="12.75">
      <c r="A48" s="5" t="s">
        <v>106</v>
      </c>
      <c r="B48" s="6">
        <f>C23</f>
        <v>6</v>
      </c>
      <c r="C48" s="6">
        <f>C24</f>
        <v>12</v>
      </c>
      <c r="D48" s="6">
        <f>C25</f>
        <v>0</v>
      </c>
      <c r="E48" s="17">
        <f>SUM(B48)/(C48)</f>
        <v>0.5</v>
      </c>
      <c r="F48" s="6">
        <f>C21</f>
        <v>75</v>
      </c>
      <c r="G48" s="18">
        <f>SUM(F48)/(C48)</f>
        <v>6.25</v>
      </c>
      <c r="H48" s="6">
        <v>1</v>
      </c>
      <c r="I48" s="6" t="s">
        <v>303</v>
      </c>
      <c r="J48" s="6"/>
      <c r="K48" s="5"/>
    </row>
    <row r="49" spans="1:11" ht="12.75">
      <c r="A49" s="12"/>
      <c r="B49" s="14"/>
      <c r="C49" s="14"/>
      <c r="D49" s="14"/>
      <c r="E49" s="14"/>
      <c r="F49" s="14"/>
      <c r="G49" s="14"/>
      <c r="H49" s="14"/>
      <c r="I49" s="14"/>
      <c r="J49" s="14"/>
      <c r="K49" s="12"/>
    </row>
    <row r="50" spans="1:11" ht="12.75">
      <c r="A50" s="5" t="s">
        <v>55</v>
      </c>
      <c r="B50" s="6" t="s">
        <v>56</v>
      </c>
      <c r="C50" s="6" t="s">
        <v>47</v>
      </c>
      <c r="D50" s="6" t="s">
        <v>9</v>
      </c>
      <c r="E50" s="6" t="s">
        <v>48</v>
      </c>
      <c r="F50" s="6" t="s">
        <v>49</v>
      </c>
      <c r="G50" s="6"/>
      <c r="H50" s="6"/>
      <c r="I50" s="6"/>
      <c r="J50" s="6"/>
      <c r="K50" s="12"/>
    </row>
    <row r="51" spans="1:10" s="7" customFormat="1" ht="12.75">
      <c r="A51" s="7" t="s">
        <v>144</v>
      </c>
      <c r="B51" s="8">
        <v>5</v>
      </c>
      <c r="C51" s="8">
        <v>55</v>
      </c>
      <c r="D51" s="9">
        <f aca="true" t="shared" si="1" ref="D51:D56">SUM(C51)/(B51)</f>
        <v>11</v>
      </c>
      <c r="E51" s="8" t="s">
        <v>302</v>
      </c>
      <c r="F51" s="8">
        <v>1</v>
      </c>
      <c r="G51" s="8"/>
      <c r="H51" s="8"/>
      <c r="I51" s="8"/>
      <c r="J51" s="8"/>
    </row>
    <row r="52" spans="1:10" s="7" customFormat="1" ht="12.75">
      <c r="A52" s="7" t="s">
        <v>140</v>
      </c>
      <c r="B52" s="8">
        <v>5</v>
      </c>
      <c r="C52" s="8">
        <v>29</v>
      </c>
      <c r="D52" s="9">
        <f t="shared" si="1"/>
        <v>5.8</v>
      </c>
      <c r="E52" s="8">
        <v>14</v>
      </c>
      <c r="F52" s="8">
        <v>0</v>
      </c>
      <c r="G52" s="8"/>
      <c r="H52" s="8"/>
      <c r="I52" s="8"/>
      <c r="J52" s="8"/>
    </row>
    <row r="53" spans="1:10" s="7" customFormat="1" ht="12.75">
      <c r="A53" s="7" t="s">
        <v>145</v>
      </c>
      <c r="B53" s="8">
        <v>3</v>
      </c>
      <c r="C53" s="8">
        <v>28</v>
      </c>
      <c r="D53" s="9">
        <f t="shared" si="1"/>
        <v>9.333333333333334</v>
      </c>
      <c r="E53" s="8">
        <v>14</v>
      </c>
      <c r="F53" s="8">
        <v>0</v>
      </c>
      <c r="G53" s="8"/>
      <c r="H53" s="8"/>
      <c r="I53" s="8"/>
      <c r="J53" s="8"/>
    </row>
    <row r="54" spans="1:10" s="7" customFormat="1" ht="12.75">
      <c r="A54" s="7" t="s">
        <v>162</v>
      </c>
      <c r="B54" s="8">
        <v>1</v>
      </c>
      <c r="C54" s="8">
        <v>6</v>
      </c>
      <c r="D54" s="9">
        <f t="shared" si="1"/>
        <v>6</v>
      </c>
      <c r="E54" s="8">
        <v>6</v>
      </c>
      <c r="F54" s="8">
        <v>0</v>
      </c>
      <c r="G54" s="8"/>
      <c r="H54" s="8"/>
      <c r="I54" s="8"/>
      <c r="J54" s="8"/>
    </row>
    <row r="55" spans="1:11" ht="12.75">
      <c r="A55" s="5" t="s">
        <v>8</v>
      </c>
      <c r="B55" s="6">
        <f>SUM(B51:B54)</f>
        <v>14</v>
      </c>
      <c r="C55" s="6">
        <f>SUM(C51:C54)</f>
        <v>118</v>
      </c>
      <c r="D55" s="15">
        <f t="shared" si="1"/>
        <v>8.428571428571429</v>
      </c>
      <c r="E55" s="6" t="s">
        <v>302</v>
      </c>
      <c r="F55" s="6">
        <f>SUM(F51:F54)</f>
        <v>1</v>
      </c>
      <c r="G55" s="6"/>
      <c r="H55" s="6"/>
      <c r="I55" s="6"/>
      <c r="J55" s="6"/>
      <c r="K55" s="12"/>
    </row>
    <row r="56" spans="1:11" ht="12.75">
      <c r="A56" s="5" t="s">
        <v>106</v>
      </c>
      <c r="B56" s="6">
        <f>C23</f>
        <v>6</v>
      </c>
      <c r="C56" s="6">
        <f>C21</f>
        <v>75</v>
      </c>
      <c r="D56" s="15">
        <f t="shared" si="1"/>
        <v>12.5</v>
      </c>
      <c r="E56" s="6" t="s">
        <v>303</v>
      </c>
      <c r="F56" s="6">
        <v>1</v>
      </c>
      <c r="G56" s="6"/>
      <c r="H56" s="6"/>
      <c r="I56" s="6"/>
      <c r="J56" s="6"/>
      <c r="K56" s="12"/>
    </row>
    <row r="57" spans="1:11" ht="12.75">
      <c r="A57" s="5"/>
      <c r="B57" s="6"/>
      <c r="C57" s="6"/>
      <c r="D57" s="15"/>
      <c r="E57" s="6"/>
      <c r="F57" s="6"/>
      <c r="G57" s="6"/>
      <c r="H57" s="6"/>
      <c r="I57" s="6"/>
      <c r="J57" s="6"/>
      <c r="K57" s="12"/>
    </row>
    <row r="58" spans="1:11" ht="12.75">
      <c r="A58" s="5"/>
      <c r="B58" s="6" t="s">
        <v>49</v>
      </c>
      <c r="C58" s="6" t="s">
        <v>49</v>
      </c>
      <c r="D58" s="6" t="s">
        <v>49</v>
      </c>
      <c r="E58" s="6"/>
      <c r="F58" s="6"/>
      <c r="G58" s="6"/>
      <c r="H58" s="6"/>
      <c r="I58" s="6"/>
      <c r="J58" s="6"/>
      <c r="K58" s="12"/>
    </row>
    <row r="59" spans="1:11" ht="12.75">
      <c r="A59" s="5" t="s">
        <v>57</v>
      </c>
      <c r="B59" s="6" t="s">
        <v>58</v>
      </c>
      <c r="C59" s="6" t="s">
        <v>56</v>
      </c>
      <c r="D59" s="6" t="s">
        <v>59</v>
      </c>
      <c r="E59" s="6" t="s">
        <v>60</v>
      </c>
      <c r="F59" s="6" t="s">
        <v>61</v>
      </c>
      <c r="G59" s="6" t="s">
        <v>62</v>
      </c>
      <c r="H59" s="6" t="s">
        <v>63</v>
      </c>
      <c r="I59" s="6" t="s">
        <v>64</v>
      </c>
      <c r="J59" s="6"/>
      <c r="K59" s="12"/>
    </row>
    <row r="60" spans="1:10" s="7" customFormat="1" ht="12.75">
      <c r="A60" s="7" t="s">
        <v>140</v>
      </c>
      <c r="B60" s="8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f aca="true" t="shared" si="2" ref="I60:I65">SUM(B60*6)+(C60*6)+(D60*6)+(E60)+(F60*2)+(G60*3)+(H60*2)</f>
        <v>6</v>
      </c>
      <c r="J60" s="8"/>
    </row>
    <row r="61" spans="1:10" s="7" customFormat="1" ht="12.75">
      <c r="A61" s="7" t="s">
        <v>144</v>
      </c>
      <c r="B61" s="8">
        <v>0</v>
      </c>
      <c r="C61" s="8">
        <v>1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f t="shared" si="2"/>
        <v>6</v>
      </c>
      <c r="J61" s="8"/>
    </row>
    <row r="62" spans="1:10" s="7" customFormat="1" ht="12.75">
      <c r="A62" s="7" t="s">
        <v>147</v>
      </c>
      <c r="B62" s="8">
        <v>0</v>
      </c>
      <c r="C62" s="8">
        <v>0</v>
      </c>
      <c r="D62" s="8">
        <v>0</v>
      </c>
      <c r="E62" s="8">
        <v>1</v>
      </c>
      <c r="F62" s="8">
        <v>0</v>
      </c>
      <c r="G62" s="8">
        <v>1</v>
      </c>
      <c r="H62" s="8">
        <v>0</v>
      </c>
      <c r="I62" s="8">
        <f t="shared" si="2"/>
        <v>4</v>
      </c>
      <c r="J62" s="8"/>
    </row>
    <row r="63" spans="1:10" s="7" customFormat="1" ht="12.75">
      <c r="A63" s="7" t="s">
        <v>248</v>
      </c>
      <c r="B63" s="8">
        <v>0</v>
      </c>
      <c r="C63" s="8">
        <v>0</v>
      </c>
      <c r="D63" s="8">
        <v>0</v>
      </c>
      <c r="E63" s="8">
        <v>0</v>
      </c>
      <c r="F63" s="8">
        <v>1</v>
      </c>
      <c r="G63" s="8">
        <v>0</v>
      </c>
      <c r="H63" s="8">
        <v>0</v>
      </c>
      <c r="I63" s="8">
        <f t="shared" si="2"/>
        <v>2</v>
      </c>
      <c r="J63" s="8"/>
    </row>
    <row r="64" spans="1:11" ht="12.75">
      <c r="A64" s="5" t="s">
        <v>8</v>
      </c>
      <c r="B64" s="6">
        <f aca="true" t="shared" si="3" ref="B64:H64">SUM(B60:B63)</f>
        <v>1</v>
      </c>
      <c r="C64" s="6">
        <f t="shared" si="3"/>
        <v>1</v>
      </c>
      <c r="D64" s="6">
        <f t="shared" si="3"/>
        <v>0</v>
      </c>
      <c r="E64" s="6">
        <f t="shared" si="3"/>
        <v>1</v>
      </c>
      <c r="F64" s="6">
        <f t="shared" si="3"/>
        <v>1</v>
      </c>
      <c r="G64" s="6">
        <f t="shared" si="3"/>
        <v>1</v>
      </c>
      <c r="H64" s="6">
        <f t="shared" si="3"/>
        <v>0</v>
      </c>
      <c r="I64" s="6">
        <f t="shared" si="2"/>
        <v>18</v>
      </c>
      <c r="J64" s="6"/>
      <c r="K64" s="12"/>
    </row>
    <row r="65" spans="1:11" ht="12.75">
      <c r="A65" s="5" t="s">
        <v>106</v>
      </c>
      <c r="B65" s="6">
        <f>F42</f>
        <v>2</v>
      </c>
      <c r="C65" s="6">
        <f>H48</f>
        <v>1</v>
      </c>
      <c r="D65" s="6">
        <f>SUM(F76)+(F82)+(F86)</f>
        <v>0</v>
      </c>
      <c r="E65" s="6">
        <f>B70</f>
        <v>3</v>
      </c>
      <c r="F65" s="6">
        <v>0</v>
      </c>
      <c r="G65" s="6">
        <f>E70</f>
        <v>0</v>
      </c>
      <c r="H65" s="6">
        <v>0</v>
      </c>
      <c r="I65" s="6">
        <f t="shared" si="2"/>
        <v>21</v>
      </c>
      <c r="J65" s="6"/>
      <c r="K65" s="12"/>
    </row>
    <row r="66" spans="1:11" ht="12.75">
      <c r="A66" s="5"/>
      <c r="B66" s="6"/>
      <c r="C66" s="6"/>
      <c r="D66" s="6"/>
      <c r="E66" s="6"/>
      <c r="F66" s="6"/>
      <c r="G66" s="6"/>
      <c r="H66" s="6"/>
      <c r="I66" s="6"/>
      <c r="J66" s="6"/>
      <c r="K66" s="12"/>
    </row>
    <row r="67" spans="1:11" ht="12.75">
      <c r="A67" s="5" t="s">
        <v>65</v>
      </c>
      <c r="B67" s="6" t="s">
        <v>66</v>
      </c>
      <c r="C67" s="6" t="s">
        <v>67</v>
      </c>
      <c r="D67" s="6" t="s">
        <v>53</v>
      </c>
      <c r="E67" s="6" t="s">
        <v>118</v>
      </c>
      <c r="F67" s="6" t="s">
        <v>68</v>
      </c>
      <c r="G67" s="6" t="s">
        <v>53</v>
      </c>
      <c r="H67" s="6" t="s">
        <v>48</v>
      </c>
      <c r="I67" s="6" t="s">
        <v>64</v>
      </c>
      <c r="J67" s="19" t="s">
        <v>83</v>
      </c>
      <c r="K67" s="12"/>
    </row>
    <row r="68" spans="1:10" s="7" customFormat="1" ht="12.75">
      <c r="A68" s="7" t="s">
        <v>147</v>
      </c>
      <c r="B68" s="8">
        <v>1</v>
      </c>
      <c r="C68" s="8">
        <v>1</v>
      </c>
      <c r="D68" s="10">
        <f>SUM(B68/C68)</f>
        <v>1</v>
      </c>
      <c r="E68" s="20">
        <v>1</v>
      </c>
      <c r="F68" s="20">
        <v>1</v>
      </c>
      <c r="G68" s="10">
        <f>SUM(E68)/(F68)</f>
        <v>1</v>
      </c>
      <c r="H68" s="8">
        <v>40</v>
      </c>
      <c r="I68" s="8">
        <f>SUM(B68)+(E68*3)</f>
        <v>4</v>
      </c>
      <c r="J68" s="23" t="s">
        <v>304</v>
      </c>
    </row>
    <row r="69" spans="1:11" ht="12.75">
      <c r="A69" s="5" t="s">
        <v>8</v>
      </c>
      <c r="B69" s="6">
        <f>SUM(B68:B68)</f>
        <v>1</v>
      </c>
      <c r="C69" s="6">
        <f>SUM(C68:C68)</f>
        <v>1</v>
      </c>
      <c r="D69" s="17">
        <f>SUM(B69/C69)</f>
        <v>1</v>
      </c>
      <c r="E69" s="24">
        <f>SUM(E68:E68)</f>
        <v>1</v>
      </c>
      <c r="F69" s="24">
        <f>SUM(F68:F68)</f>
        <v>1</v>
      </c>
      <c r="G69" s="17">
        <f>SUM(E69)/(F69)</f>
        <v>1</v>
      </c>
      <c r="H69" s="6">
        <v>40</v>
      </c>
      <c r="I69" s="6">
        <f>SUM(B69)+(E69*3)</f>
        <v>4</v>
      </c>
      <c r="J69" s="19" t="s">
        <v>304</v>
      </c>
      <c r="K69" s="5"/>
    </row>
    <row r="70" spans="1:11" ht="12.75">
      <c r="A70" s="5" t="s">
        <v>106</v>
      </c>
      <c r="B70" s="6">
        <v>3</v>
      </c>
      <c r="C70" s="6">
        <v>3</v>
      </c>
      <c r="D70" s="17">
        <f>SUM(B70/C70)</f>
        <v>1</v>
      </c>
      <c r="E70" s="24">
        <v>0</v>
      </c>
      <c r="F70" s="24">
        <v>1</v>
      </c>
      <c r="G70" s="17">
        <f>SUM(E70)/(F70)</f>
        <v>0</v>
      </c>
      <c r="H70" s="6">
        <v>0</v>
      </c>
      <c r="I70" s="6">
        <f>SUM(B70)+(E70*3)</f>
        <v>3</v>
      </c>
      <c r="J70" s="19" t="s">
        <v>305</v>
      </c>
      <c r="K70" s="5"/>
    </row>
    <row r="71" spans="1:11" ht="12.75">
      <c r="A71" s="5"/>
      <c r="B71" s="6"/>
      <c r="C71" s="6"/>
      <c r="D71" s="6"/>
      <c r="E71" s="6"/>
      <c r="F71" s="6"/>
      <c r="G71" s="6"/>
      <c r="H71" s="6"/>
      <c r="I71" s="6"/>
      <c r="J71" s="6"/>
      <c r="K71" s="5"/>
    </row>
    <row r="72" spans="1:11" ht="12.75">
      <c r="A72" s="5" t="s">
        <v>84</v>
      </c>
      <c r="B72" s="6" t="s">
        <v>85</v>
      </c>
      <c r="C72" s="6" t="s">
        <v>47</v>
      </c>
      <c r="D72" s="6" t="s">
        <v>9</v>
      </c>
      <c r="E72" s="6" t="s">
        <v>48</v>
      </c>
      <c r="F72" s="6" t="s">
        <v>49</v>
      </c>
      <c r="G72" s="6"/>
      <c r="H72" s="6"/>
      <c r="I72" s="6"/>
      <c r="J72" s="6"/>
      <c r="K72" s="5"/>
    </row>
    <row r="73" spans="1:10" s="7" customFormat="1" ht="12.75">
      <c r="A73" s="7" t="s">
        <v>144</v>
      </c>
      <c r="B73" s="8">
        <v>3</v>
      </c>
      <c r="C73" s="8">
        <v>56</v>
      </c>
      <c r="D73" s="9">
        <f>SUM(C73)/(B73)</f>
        <v>18.666666666666668</v>
      </c>
      <c r="E73" s="8">
        <v>30</v>
      </c>
      <c r="F73" s="8">
        <v>0</v>
      </c>
      <c r="G73" s="8"/>
      <c r="H73" s="8"/>
      <c r="I73" s="8"/>
      <c r="J73" s="8"/>
    </row>
    <row r="74" spans="1:10" s="7" customFormat="1" ht="12.75">
      <c r="A74" s="7" t="s">
        <v>146</v>
      </c>
      <c r="B74" s="8">
        <v>1</v>
      </c>
      <c r="C74" s="8">
        <v>0</v>
      </c>
      <c r="D74" s="9">
        <f>SUM(C74)/(B74)</f>
        <v>0</v>
      </c>
      <c r="E74" s="8">
        <v>0</v>
      </c>
      <c r="F74" s="8">
        <v>0</v>
      </c>
      <c r="G74" s="8"/>
      <c r="H74" s="8"/>
      <c r="I74" s="8"/>
      <c r="J74" s="8"/>
    </row>
    <row r="75" spans="1:11" ht="12.75">
      <c r="A75" s="5" t="s">
        <v>8</v>
      </c>
      <c r="B75" s="6">
        <f>SUM(B73:B74)</f>
        <v>4</v>
      </c>
      <c r="C75" s="6">
        <f>SUM(C73:C74)</f>
        <v>56</v>
      </c>
      <c r="D75" s="15">
        <f>SUM(C75)/(B75)</f>
        <v>14</v>
      </c>
      <c r="E75" s="6">
        <v>30</v>
      </c>
      <c r="F75" s="6">
        <f>SUM(F73:F74)</f>
        <v>0</v>
      </c>
      <c r="G75" s="6"/>
      <c r="H75" s="6"/>
      <c r="I75" s="6"/>
      <c r="J75" s="6"/>
      <c r="K75" s="12"/>
    </row>
    <row r="76" spans="1:11" ht="12.75">
      <c r="A76" s="5" t="s">
        <v>106</v>
      </c>
      <c r="B76" s="6">
        <v>3</v>
      </c>
      <c r="C76" s="6">
        <v>43</v>
      </c>
      <c r="D76" s="15">
        <f>SUM(C76)/(B76)</f>
        <v>14.333333333333334</v>
      </c>
      <c r="E76" s="6">
        <v>19</v>
      </c>
      <c r="F76" s="6">
        <v>0</v>
      </c>
      <c r="G76" s="6"/>
      <c r="H76" s="6"/>
      <c r="I76" s="6"/>
      <c r="J76" s="6"/>
      <c r="K76" s="12"/>
    </row>
    <row r="77" spans="1:11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1:11" ht="12.75">
      <c r="A78" s="5" t="s">
        <v>71</v>
      </c>
      <c r="B78" s="6" t="s">
        <v>86</v>
      </c>
      <c r="C78" s="6" t="s">
        <v>47</v>
      </c>
      <c r="D78" s="6" t="s">
        <v>9</v>
      </c>
      <c r="E78" s="6" t="s">
        <v>48</v>
      </c>
      <c r="F78" s="6" t="s">
        <v>49</v>
      </c>
      <c r="G78" s="12"/>
      <c r="H78" s="12"/>
      <c r="I78" s="12"/>
      <c r="J78" s="12"/>
      <c r="K78" s="12"/>
    </row>
    <row r="79" spans="1:6" s="7" customFormat="1" ht="12.75">
      <c r="A79" s="7" t="s">
        <v>144</v>
      </c>
      <c r="B79" s="8">
        <v>1</v>
      </c>
      <c r="C79" s="8">
        <v>36</v>
      </c>
      <c r="D79" s="9">
        <f>SUM(C79)/(B79)</f>
        <v>36</v>
      </c>
      <c r="E79" s="8">
        <v>36</v>
      </c>
      <c r="F79" s="8">
        <v>0</v>
      </c>
    </row>
    <row r="80" spans="1:6" s="7" customFormat="1" ht="12.75">
      <c r="A80" s="7" t="s">
        <v>146</v>
      </c>
      <c r="B80" s="8">
        <v>1</v>
      </c>
      <c r="C80" s="8">
        <v>14</v>
      </c>
      <c r="D80" s="9">
        <f>SUM(C80)/(B80)</f>
        <v>14</v>
      </c>
      <c r="E80" s="8">
        <v>14</v>
      </c>
      <c r="F80" s="8">
        <v>0</v>
      </c>
    </row>
    <row r="81" spans="1:11" ht="12.75">
      <c r="A81" s="5" t="s">
        <v>8</v>
      </c>
      <c r="B81" s="6">
        <f>SUM(B79:B80)</f>
        <v>2</v>
      </c>
      <c r="C81" s="6">
        <f>SUM(C79:C80)</f>
        <v>50</v>
      </c>
      <c r="D81" s="15">
        <f>SUM(C81)/(B81)</f>
        <v>25</v>
      </c>
      <c r="E81" s="6">
        <v>36</v>
      </c>
      <c r="F81" s="6">
        <f>SUM(F79:F80)</f>
        <v>0</v>
      </c>
      <c r="G81" s="12"/>
      <c r="H81" s="12"/>
      <c r="I81" s="12"/>
      <c r="J81" s="12"/>
      <c r="K81" s="12"/>
    </row>
    <row r="82" spans="1:11" ht="12.75">
      <c r="A82" s="5" t="s">
        <v>106</v>
      </c>
      <c r="B82" s="6">
        <v>1</v>
      </c>
      <c r="C82" s="6">
        <v>7</v>
      </c>
      <c r="D82" s="15">
        <f>SUM(C82)/(B82)</f>
        <v>7</v>
      </c>
      <c r="E82" s="6">
        <v>7</v>
      </c>
      <c r="F82" s="6">
        <v>0</v>
      </c>
      <c r="G82" s="12"/>
      <c r="H82" s="12"/>
      <c r="I82" s="12"/>
      <c r="J82" s="12"/>
      <c r="K82" s="12"/>
    </row>
    <row r="83" spans="1:11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 ht="12.75">
      <c r="A84" s="5" t="s">
        <v>72</v>
      </c>
      <c r="B84" s="6" t="s">
        <v>87</v>
      </c>
      <c r="C84" s="6" t="s">
        <v>47</v>
      </c>
      <c r="D84" s="6" t="s">
        <v>9</v>
      </c>
      <c r="E84" s="6" t="s">
        <v>48</v>
      </c>
      <c r="F84" s="6" t="s">
        <v>49</v>
      </c>
      <c r="G84" s="12"/>
      <c r="H84" s="12"/>
      <c r="I84" s="12"/>
      <c r="J84" s="12"/>
      <c r="K84" s="12"/>
    </row>
    <row r="85" spans="1:6" s="12" customFormat="1" ht="12">
      <c r="A85" s="5" t="s">
        <v>230</v>
      </c>
      <c r="B85" s="14"/>
      <c r="C85" s="14"/>
      <c r="D85" s="58"/>
      <c r="E85" s="14"/>
      <c r="F85" s="14"/>
    </row>
    <row r="86" spans="1:6" s="12" customFormat="1" ht="12">
      <c r="A86" s="5" t="s">
        <v>106</v>
      </c>
      <c r="B86" s="6">
        <f>B25</f>
        <v>2</v>
      </c>
      <c r="C86" s="6">
        <v>-2</v>
      </c>
      <c r="D86" s="15">
        <f>SUM(C86)/(B86)</f>
        <v>-1</v>
      </c>
      <c r="E86" s="6">
        <v>-2</v>
      </c>
      <c r="F86" s="6">
        <v>0</v>
      </c>
    </row>
    <row r="87" s="12" customFormat="1" ht="12"/>
    <row r="88" spans="1:6" s="12" customFormat="1" ht="12">
      <c r="A88" s="5" t="s">
        <v>73</v>
      </c>
      <c r="B88" s="6" t="s">
        <v>88</v>
      </c>
      <c r="C88" s="6" t="s">
        <v>47</v>
      </c>
      <c r="D88" s="6" t="s">
        <v>9</v>
      </c>
      <c r="E88" s="6" t="s">
        <v>48</v>
      </c>
      <c r="F88" s="6"/>
    </row>
    <row r="89" spans="1:6" s="7" customFormat="1" ht="12.75">
      <c r="A89" s="7" t="s">
        <v>147</v>
      </c>
      <c r="B89" s="8">
        <v>5</v>
      </c>
      <c r="C89" s="8">
        <v>151</v>
      </c>
      <c r="D89" s="9">
        <f>SUM(C89)/(B89)</f>
        <v>30.2</v>
      </c>
      <c r="E89" s="8">
        <v>36</v>
      </c>
      <c r="F89" s="8"/>
    </row>
    <row r="90" spans="1:6" s="12" customFormat="1" ht="12">
      <c r="A90" s="5" t="s">
        <v>8</v>
      </c>
      <c r="B90" s="6">
        <f>SUM(B89:B89)</f>
        <v>5</v>
      </c>
      <c r="C90" s="6">
        <f>SUM(C89:C89)</f>
        <v>151</v>
      </c>
      <c r="D90" s="15">
        <f>SUM(C90)/(B90)</f>
        <v>30.2</v>
      </c>
      <c r="E90" s="6">
        <v>36</v>
      </c>
      <c r="F90" s="6"/>
    </row>
    <row r="91" spans="1:6" s="12" customFormat="1" ht="12">
      <c r="A91" s="5" t="s">
        <v>106</v>
      </c>
      <c r="B91" s="6">
        <f>C26</f>
        <v>5</v>
      </c>
      <c r="C91" s="6">
        <f>C27</f>
        <v>186</v>
      </c>
      <c r="D91" s="15">
        <f>SUM(C91)/(B91)</f>
        <v>37.2</v>
      </c>
      <c r="E91" s="6">
        <v>53</v>
      </c>
      <c r="F91" s="6"/>
    </row>
    <row r="92" s="12" customFormat="1" ht="12"/>
    <row r="93" s="12" customFormat="1" ht="12">
      <c r="A93" s="5" t="s">
        <v>94</v>
      </c>
    </row>
    <row r="94" s="7" customFormat="1" ht="12.75">
      <c r="A94" s="7" t="s">
        <v>306</v>
      </c>
    </row>
    <row r="95" s="7" customFormat="1" ht="12.75">
      <c r="A95" s="7" t="s">
        <v>307</v>
      </c>
    </row>
    <row r="96" s="7" customFormat="1" ht="12.75">
      <c r="A96" s="7" t="s">
        <v>308</v>
      </c>
    </row>
    <row r="97" s="7" customFormat="1" ht="12.75">
      <c r="A97" s="7" t="s">
        <v>309</v>
      </c>
    </row>
    <row r="98" s="7" customFormat="1" ht="12.75">
      <c r="A98" s="7" t="s">
        <v>310</v>
      </c>
    </row>
    <row r="99" s="7" customFormat="1" ht="12.75">
      <c r="A99" s="7" t="s">
        <v>311</v>
      </c>
    </row>
    <row r="100" s="12" customFormat="1" ht="12"/>
    <row r="101" spans="1:10" s="12" customFormat="1" ht="12">
      <c r="A101" s="5" t="s">
        <v>74</v>
      </c>
      <c r="B101" s="6" t="s">
        <v>75</v>
      </c>
      <c r="C101" s="6" t="s">
        <v>76</v>
      </c>
      <c r="D101" s="6" t="s">
        <v>77</v>
      </c>
      <c r="E101" s="6" t="s">
        <v>78</v>
      </c>
      <c r="F101" s="6" t="s">
        <v>6</v>
      </c>
      <c r="G101" s="6" t="s">
        <v>79</v>
      </c>
      <c r="H101" s="6" t="s">
        <v>80</v>
      </c>
      <c r="I101" s="6" t="s">
        <v>81</v>
      </c>
      <c r="J101" s="6" t="s">
        <v>82</v>
      </c>
    </row>
    <row r="102" spans="1:11" ht="12.75">
      <c r="A102" s="7" t="s">
        <v>169</v>
      </c>
      <c r="B102" s="8">
        <v>1</v>
      </c>
      <c r="C102" s="8">
        <v>15</v>
      </c>
      <c r="D102" s="8">
        <f aca="true" t="shared" si="4" ref="D102:D115">SUM(B102+C102)</f>
        <v>16</v>
      </c>
      <c r="E102" s="8">
        <v>0</v>
      </c>
      <c r="F102" s="8">
        <v>1</v>
      </c>
      <c r="G102" s="8">
        <v>1</v>
      </c>
      <c r="H102" s="8">
        <v>0</v>
      </c>
      <c r="I102" s="8">
        <v>0</v>
      </c>
      <c r="J102" s="8">
        <v>1</v>
      </c>
      <c r="K102" s="7"/>
    </row>
    <row r="103" spans="1:11" ht="12.75">
      <c r="A103" s="7" t="s">
        <v>168</v>
      </c>
      <c r="B103" s="8">
        <v>1</v>
      </c>
      <c r="C103" s="8">
        <v>12</v>
      </c>
      <c r="D103" s="8">
        <f t="shared" si="4"/>
        <v>13</v>
      </c>
      <c r="E103" s="8">
        <v>0</v>
      </c>
      <c r="F103" s="8">
        <v>1</v>
      </c>
      <c r="G103" s="8">
        <v>0</v>
      </c>
      <c r="H103" s="8">
        <v>0</v>
      </c>
      <c r="I103" s="8">
        <v>0</v>
      </c>
      <c r="J103" s="8">
        <v>0</v>
      </c>
      <c r="K103" s="7"/>
    </row>
    <row r="104" spans="1:11" ht="12.75">
      <c r="A104" t="s">
        <v>170</v>
      </c>
      <c r="B104" s="8">
        <v>1</v>
      </c>
      <c r="C104" s="8">
        <v>8</v>
      </c>
      <c r="D104" s="8">
        <f t="shared" si="4"/>
        <v>9</v>
      </c>
      <c r="E104" s="8">
        <v>2</v>
      </c>
      <c r="F104" s="8">
        <v>1</v>
      </c>
      <c r="G104" s="8">
        <v>3</v>
      </c>
      <c r="H104" s="8">
        <v>0</v>
      </c>
      <c r="I104" s="8">
        <v>0</v>
      </c>
      <c r="J104" s="8">
        <v>0</v>
      </c>
      <c r="K104" s="7"/>
    </row>
    <row r="105" spans="1:11" ht="12.75">
      <c r="A105" s="7" t="s">
        <v>164</v>
      </c>
      <c r="B105" s="8">
        <v>1</v>
      </c>
      <c r="C105" s="8">
        <v>7</v>
      </c>
      <c r="D105" s="8">
        <f t="shared" si="4"/>
        <v>8</v>
      </c>
      <c r="E105" s="8">
        <v>0</v>
      </c>
      <c r="F105" s="8">
        <v>1</v>
      </c>
      <c r="G105" s="8">
        <v>0</v>
      </c>
      <c r="H105" s="8">
        <v>0</v>
      </c>
      <c r="I105" s="8">
        <v>0</v>
      </c>
      <c r="J105" s="8">
        <v>0</v>
      </c>
      <c r="K105" s="7"/>
    </row>
    <row r="106" spans="1:11" ht="12.75">
      <c r="A106" s="7" t="s">
        <v>140</v>
      </c>
      <c r="B106" s="8">
        <v>1</v>
      </c>
      <c r="C106" s="8">
        <v>5</v>
      </c>
      <c r="D106" s="8">
        <f t="shared" si="4"/>
        <v>6</v>
      </c>
      <c r="E106" s="8">
        <v>0</v>
      </c>
      <c r="F106" s="8">
        <v>1</v>
      </c>
      <c r="G106" s="8">
        <v>0</v>
      </c>
      <c r="H106" s="8">
        <v>0</v>
      </c>
      <c r="I106" s="8">
        <v>0</v>
      </c>
      <c r="J106" s="8">
        <v>0</v>
      </c>
      <c r="K106" s="7"/>
    </row>
    <row r="107" spans="1:11" ht="12.75">
      <c r="A107" s="7" t="s">
        <v>146</v>
      </c>
      <c r="B107" s="8">
        <v>1</v>
      </c>
      <c r="C107" s="8">
        <v>3</v>
      </c>
      <c r="D107" s="8">
        <f t="shared" si="4"/>
        <v>4</v>
      </c>
      <c r="E107" s="8">
        <v>0</v>
      </c>
      <c r="F107" s="8">
        <v>1</v>
      </c>
      <c r="G107" s="8">
        <v>0</v>
      </c>
      <c r="H107" s="8">
        <v>0</v>
      </c>
      <c r="I107" s="8">
        <v>0</v>
      </c>
      <c r="J107" s="8">
        <v>0</v>
      </c>
      <c r="K107" s="7"/>
    </row>
    <row r="108" spans="1:11" ht="12.75">
      <c r="A108" s="7" t="s">
        <v>248</v>
      </c>
      <c r="B108" s="8">
        <v>0</v>
      </c>
      <c r="C108" s="8">
        <v>3</v>
      </c>
      <c r="D108" s="8">
        <f t="shared" si="4"/>
        <v>3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7"/>
    </row>
    <row r="109" spans="1:11" ht="12.75">
      <c r="A109" s="7" t="s">
        <v>184</v>
      </c>
      <c r="B109" s="8">
        <v>1</v>
      </c>
      <c r="C109" s="8">
        <v>1</v>
      </c>
      <c r="D109" s="8">
        <f t="shared" si="4"/>
        <v>2</v>
      </c>
      <c r="E109" s="8">
        <v>0</v>
      </c>
      <c r="F109" s="8">
        <v>1</v>
      </c>
      <c r="G109" s="8">
        <v>0</v>
      </c>
      <c r="H109" s="8">
        <v>0</v>
      </c>
      <c r="I109" s="8">
        <v>0</v>
      </c>
      <c r="J109" s="8">
        <v>0</v>
      </c>
      <c r="K109" s="7"/>
    </row>
    <row r="110" spans="1:11" ht="12.75">
      <c r="A110" s="7" t="s">
        <v>145</v>
      </c>
      <c r="B110" s="8">
        <v>0</v>
      </c>
      <c r="C110" s="8">
        <v>2</v>
      </c>
      <c r="D110" s="8">
        <f t="shared" si="4"/>
        <v>2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1</v>
      </c>
      <c r="K110" s="7"/>
    </row>
    <row r="111" spans="1:11" ht="12.75">
      <c r="A111" s="7" t="s">
        <v>162</v>
      </c>
      <c r="B111" s="8">
        <v>0</v>
      </c>
      <c r="C111" s="8">
        <v>2</v>
      </c>
      <c r="D111" s="8">
        <f t="shared" si="4"/>
        <v>2</v>
      </c>
      <c r="E111" s="8">
        <v>1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7"/>
    </row>
    <row r="112" spans="1:11" ht="12.75">
      <c r="A112" s="7" t="s">
        <v>188</v>
      </c>
      <c r="B112" s="8">
        <v>0</v>
      </c>
      <c r="C112" s="8">
        <v>2</v>
      </c>
      <c r="D112" s="8">
        <f t="shared" si="4"/>
        <v>2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7"/>
    </row>
    <row r="113" spans="1:11" ht="12.75">
      <c r="A113" s="7" t="s">
        <v>144</v>
      </c>
      <c r="B113" s="8">
        <v>1</v>
      </c>
      <c r="C113" s="8">
        <v>0</v>
      </c>
      <c r="D113" s="8">
        <f t="shared" si="4"/>
        <v>1</v>
      </c>
      <c r="E113" s="8">
        <v>0</v>
      </c>
      <c r="F113" s="8">
        <v>1</v>
      </c>
      <c r="G113" s="8">
        <v>0</v>
      </c>
      <c r="H113" s="8">
        <v>0</v>
      </c>
      <c r="I113" s="8">
        <v>0</v>
      </c>
      <c r="J113" s="8">
        <v>0</v>
      </c>
      <c r="K113" s="7"/>
    </row>
    <row r="114" spans="1:11" ht="12.75">
      <c r="A114" s="7" t="s">
        <v>141</v>
      </c>
      <c r="B114" s="8">
        <v>1</v>
      </c>
      <c r="C114" s="8">
        <v>0</v>
      </c>
      <c r="D114" s="8">
        <f t="shared" si="4"/>
        <v>1</v>
      </c>
      <c r="E114" s="8">
        <v>0</v>
      </c>
      <c r="F114" s="8">
        <v>1</v>
      </c>
      <c r="G114" s="8">
        <v>0</v>
      </c>
      <c r="H114" s="8">
        <v>0</v>
      </c>
      <c r="I114" s="8">
        <v>0</v>
      </c>
      <c r="J114" s="8">
        <v>0</v>
      </c>
      <c r="K114" s="7"/>
    </row>
    <row r="115" spans="1:11" ht="12.75">
      <c r="A115" s="7" t="s">
        <v>167</v>
      </c>
      <c r="B115" s="8">
        <v>0</v>
      </c>
      <c r="C115" s="8">
        <v>1</v>
      </c>
      <c r="D115" s="8">
        <f t="shared" si="4"/>
        <v>1</v>
      </c>
      <c r="E115" s="8">
        <v>1</v>
      </c>
      <c r="F115" s="8">
        <v>0</v>
      </c>
      <c r="G115" s="8">
        <v>1</v>
      </c>
      <c r="H115" s="8">
        <v>1</v>
      </c>
      <c r="I115" s="8">
        <v>0</v>
      </c>
      <c r="J115" s="8">
        <v>0</v>
      </c>
      <c r="K115" s="7"/>
    </row>
    <row r="116" spans="1:10" ht="12.75">
      <c r="A116" s="5" t="s">
        <v>8</v>
      </c>
      <c r="B116" s="6">
        <f aca="true" t="shared" si="5" ref="B116:J116">SUM(B102:B115)</f>
        <v>9</v>
      </c>
      <c r="C116" s="6">
        <f t="shared" si="5"/>
        <v>61</v>
      </c>
      <c r="D116" s="6">
        <f t="shared" si="5"/>
        <v>70</v>
      </c>
      <c r="E116" s="6">
        <f t="shared" si="5"/>
        <v>4</v>
      </c>
      <c r="F116" s="6">
        <f t="shared" si="5"/>
        <v>9</v>
      </c>
      <c r="G116" s="6">
        <f t="shared" si="5"/>
        <v>5</v>
      </c>
      <c r="H116" s="6">
        <f t="shared" si="5"/>
        <v>1</v>
      </c>
      <c r="I116" s="6">
        <f t="shared" si="5"/>
        <v>0</v>
      </c>
      <c r="J116" s="6">
        <f t="shared" si="5"/>
        <v>2</v>
      </c>
    </row>
  </sheetData>
  <sheetProtection/>
  <printOptions/>
  <pageMargins left="0.3" right="0.3" top="0.25" bottom="0.25" header="0.5" footer="0.5"/>
  <pageSetup horizontalDpi="600" verticalDpi="600" orientation="portrait" r:id="rId1"/>
  <rowBreaks count="1" manualBreakCount="1">
    <brk id="5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140"/>
  <sheetViews>
    <sheetView zoomScale="150" zoomScaleNormal="150" zoomScalePageLayoutView="0" workbookViewId="0" topLeftCell="A1">
      <selection activeCell="A2" sqref="A2"/>
    </sheetView>
  </sheetViews>
  <sheetFormatPr defaultColWidth="9.140625" defaultRowHeight="12.75"/>
  <cols>
    <col min="1" max="1" width="21.421875" style="0" customWidth="1"/>
    <col min="2" max="5" width="7.28125" style="0" bestFit="1" customWidth="1"/>
    <col min="6" max="6" width="4.57421875" style="0" bestFit="1" customWidth="1"/>
    <col min="7" max="7" width="7.28125" style="0" bestFit="1" customWidth="1"/>
    <col min="8" max="8" width="6.00390625" style="0" bestFit="1" customWidth="1"/>
    <col min="9" max="9" width="3.7109375" style="0" bestFit="1" customWidth="1"/>
    <col min="10" max="10" width="10.28125" style="0" bestFit="1" customWidth="1"/>
  </cols>
  <sheetData>
    <row r="1" spans="1:10" ht="18.75">
      <c r="A1" s="2" t="s">
        <v>134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0</v>
      </c>
      <c r="C4" s="1">
        <v>0</v>
      </c>
      <c r="D4" s="1">
        <v>0</v>
      </c>
      <c r="E4" s="1">
        <v>0</v>
      </c>
      <c r="F4" s="1"/>
      <c r="G4" s="1"/>
      <c r="H4" s="1">
        <f>SUM(B4:G4)</f>
        <v>0</v>
      </c>
      <c r="I4" s="25"/>
      <c r="J4" s="1"/>
    </row>
    <row r="5" spans="1:10" ht="12.75">
      <c r="A5" t="s">
        <v>121</v>
      </c>
      <c r="B5" s="1">
        <v>0</v>
      </c>
      <c r="C5" s="1">
        <v>0</v>
      </c>
      <c r="D5" s="1">
        <v>0</v>
      </c>
      <c r="E5" s="1">
        <v>0</v>
      </c>
      <c r="F5" s="1"/>
      <c r="G5" s="1"/>
      <c r="H5" s="1">
        <f>SUM(B5:G5)</f>
        <v>0</v>
      </c>
      <c r="I5" s="25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90</v>
      </c>
      <c r="B7" s="6" t="s">
        <v>91</v>
      </c>
      <c r="C7" s="6" t="s">
        <v>122</v>
      </c>
      <c r="D7" s="6"/>
      <c r="E7" s="6"/>
      <c r="F7" s="6"/>
      <c r="G7" s="6"/>
      <c r="H7" s="6"/>
      <c r="I7" s="6"/>
      <c r="J7" s="6"/>
    </row>
    <row r="8" spans="1:11" ht="12.75">
      <c r="A8" s="7" t="s">
        <v>18</v>
      </c>
      <c r="B8" s="8">
        <f>SUM(B9:B11)</f>
        <v>0</v>
      </c>
      <c r="C8" s="8">
        <f>SUM(C9:C11)</f>
        <v>0</v>
      </c>
      <c r="D8" s="8"/>
      <c r="E8" s="8"/>
      <c r="F8" s="8"/>
      <c r="G8" s="8"/>
      <c r="H8" s="8"/>
      <c r="I8" s="8"/>
      <c r="J8" s="8"/>
      <c r="K8" s="7"/>
    </row>
    <row r="9" spans="1:11" ht="12.75">
      <c r="A9" s="7" t="s">
        <v>19</v>
      </c>
      <c r="B9" s="8">
        <v>0</v>
      </c>
      <c r="C9" s="8">
        <v>0</v>
      </c>
      <c r="D9" s="8"/>
      <c r="E9" s="8"/>
      <c r="F9" s="8"/>
      <c r="G9" s="8"/>
      <c r="H9" s="8"/>
      <c r="I9" s="8"/>
      <c r="J9" s="8"/>
      <c r="K9" s="7"/>
    </row>
    <row r="10" spans="1:11" ht="12.75">
      <c r="A10" s="7" t="s">
        <v>20</v>
      </c>
      <c r="B10" s="8">
        <v>0</v>
      </c>
      <c r="C10" s="8">
        <v>0</v>
      </c>
      <c r="D10" s="8"/>
      <c r="E10" s="8"/>
      <c r="F10" s="8"/>
      <c r="G10" s="8"/>
      <c r="H10" s="8"/>
      <c r="I10" s="8"/>
      <c r="J10" s="8"/>
      <c r="K10" s="7"/>
    </row>
    <row r="11" spans="1:11" ht="12.75">
      <c r="A11" s="7" t="s">
        <v>21</v>
      </c>
      <c r="B11" s="8">
        <v>0</v>
      </c>
      <c r="C11" s="8">
        <v>0</v>
      </c>
      <c r="D11" s="8"/>
      <c r="E11" s="8"/>
      <c r="F11" s="8"/>
      <c r="G11" s="8"/>
      <c r="H11" s="8"/>
      <c r="I11" s="8"/>
      <c r="J11" s="8"/>
      <c r="K11" s="7"/>
    </row>
    <row r="12" spans="1:11" ht="12.75">
      <c r="A12" s="7" t="s">
        <v>22</v>
      </c>
      <c r="B12" s="8">
        <v>0</v>
      </c>
      <c r="C12" s="8">
        <v>0</v>
      </c>
      <c r="D12" s="8"/>
      <c r="E12" s="8"/>
      <c r="F12" s="8"/>
      <c r="G12" s="8"/>
      <c r="H12" s="8"/>
      <c r="I12" s="8"/>
      <c r="J12" s="8"/>
      <c r="K12" s="7"/>
    </row>
    <row r="13" spans="1:11" ht="12.75">
      <c r="A13" s="7" t="s">
        <v>23</v>
      </c>
      <c r="B13" s="8">
        <v>0</v>
      </c>
      <c r="C13" s="8">
        <v>0</v>
      </c>
      <c r="D13" s="8"/>
      <c r="E13" s="8"/>
      <c r="F13" s="8"/>
      <c r="G13" s="8"/>
      <c r="H13" s="8"/>
      <c r="I13" s="8"/>
      <c r="J13" s="8"/>
      <c r="K13" s="7"/>
    </row>
    <row r="14" spans="1:11" ht="12.75">
      <c r="A14" s="7" t="s">
        <v>24</v>
      </c>
      <c r="B14" s="10" t="e">
        <f>SUM(B13/B12)</f>
        <v>#DIV/0!</v>
      </c>
      <c r="C14" s="10" t="e">
        <f>SUM(C13/C12)</f>
        <v>#DIV/0!</v>
      </c>
      <c r="D14" s="8"/>
      <c r="E14" s="8"/>
      <c r="F14" s="8"/>
      <c r="G14" s="8"/>
      <c r="H14" s="8"/>
      <c r="I14" s="8"/>
      <c r="J14" s="8"/>
      <c r="K14" s="7"/>
    </row>
    <row r="15" spans="1:11" ht="12.75">
      <c r="A15" s="7" t="s">
        <v>25</v>
      </c>
      <c r="B15" s="8">
        <v>0</v>
      </c>
      <c r="C15" s="8">
        <v>0</v>
      </c>
      <c r="D15" s="8"/>
      <c r="E15" s="8"/>
      <c r="F15" s="8"/>
      <c r="G15" s="8"/>
      <c r="H15" s="8"/>
      <c r="I15" s="8"/>
      <c r="J15" s="8"/>
      <c r="K15" s="7"/>
    </row>
    <row r="16" spans="1:11" ht="12.75">
      <c r="A16" s="7" t="s">
        <v>26</v>
      </c>
      <c r="B16" s="8">
        <v>0</v>
      </c>
      <c r="C16" s="8">
        <v>0</v>
      </c>
      <c r="D16" s="8"/>
      <c r="E16" s="8"/>
      <c r="F16" s="8"/>
      <c r="G16" s="8"/>
      <c r="H16" s="8"/>
      <c r="I16" s="8"/>
      <c r="J16" s="8"/>
      <c r="K16" s="7"/>
    </row>
    <row r="17" spans="1:11" ht="12.75">
      <c r="A17" s="7" t="s">
        <v>27</v>
      </c>
      <c r="B17" s="10" t="e">
        <f>SUM(B16)/(B15)</f>
        <v>#DIV/0!</v>
      </c>
      <c r="C17" s="10" t="e">
        <f>SUM(C16/C15)</f>
        <v>#DIV/0!</v>
      </c>
      <c r="D17" s="8"/>
      <c r="E17" s="8"/>
      <c r="F17" s="8"/>
      <c r="G17" s="8"/>
      <c r="H17" s="8"/>
      <c r="I17" s="8"/>
      <c r="J17" s="8"/>
      <c r="K17" s="7"/>
    </row>
    <row r="18" spans="1:11" ht="12.75">
      <c r="A18" s="7" t="s">
        <v>28</v>
      </c>
      <c r="B18" s="8">
        <f>SUM(B19)+(B24)</f>
        <v>0</v>
      </c>
      <c r="C18" s="8">
        <f>SUM(C19)+(C24)</f>
        <v>0</v>
      </c>
      <c r="D18" s="8"/>
      <c r="E18" s="8"/>
      <c r="F18" s="8"/>
      <c r="G18" s="8"/>
      <c r="H18" s="8"/>
      <c r="I18" s="8"/>
      <c r="J18" s="8"/>
      <c r="K18" s="7"/>
    </row>
    <row r="19" spans="1:11" ht="12.75">
      <c r="A19" s="7" t="s">
        <v>29</v>
      </c>
      <c r="B19" s="8">
        <v>0</v>
      </c>
      <c r="C19" s="8">
        <v>0</v>
      </c>
      <c r="D19" s="8"/>
      <c r="E19" s="8"/>
      <c r="F19" s="8"/>
      <c r="G19" s="8"/>
      <c r="H19" s="8"/>
      <c r="I19" s="8"/>
      <c r="J19" s="8"/>
      <c r="K19" s="7"/>
    </row>
    <row r="20" spans="1:11" ht="12.75">
      <c r="A20" s="7" t="s">
        <v>30</v>
      </c>
      <c r="B20" s="8">
        <v>0</v>
      </c>
      <c r="C20" s="8">
        <v>0</v>
      </c>
      <c r="D20" s="8"/>
      <c r="E20" s="8"/>
      <c r="F20" s="8"/>
      <c r="G20" s="8"/>
      <c r="H20" s="8"/>
      <c r="I20" s="8"/>
      <c r="J20" s="8"/>
      <c r="K20" s="7"/>
    </row>
    <row r="21" spans="1:11" ht="12.75">
      <c r="A21" s="7" t="s">
        <v>31</v>
      </c>
      <c r="B21" s="8">
        <v>0</v>
      </c>
      <c r="C21" s="8">
        <v>0</v>
      </c>
      <c r="D21" s="8"/>
      <c r="E21" s="8"/>
      <c r="F21" s="8"/>
      <c r="G21" s="8"/>
      <c r="H21" s="8"/>
      <c r="I21" s="8"/>
      <c r="J21" s="8"/>
      <c r="K21" s="7"/>
    </row>
    <row r="22" spans="1:11" ht="12.75">
      <c r="A22" s="7" t="s">
        <v>32</v>
      </c>
      <c r="B22" s="8">
        <f>SUM(B20)+(B21)</f>
        <v>0</v>
      </c>
      <c r="C22" s="8">
        <f>SUM(C20)+(C21)</f>
        <v>0</v>
      </c>
      <c r="D22" s="8"/>
      <c r="E22" s="8"/>
      <c r="F22" s="8"/>
      <c r="G22" s="8"/>
      <c r="H22" s="8"/>
      <c r="I22" s="8"/>
      <c r="J22" s="8"/>
      <c r="K22" s="7"/>
    </row>
    <row r="23" spans="1:11" ht="12.75">
      <c r="A23" s="7" t="s">
        <v>33</v>
      </c>
      <c r="B23" s="8">
        <v>0</v>
      </c>
      <c r="C23" s="8">
        <v>0</v>
      </c>
      <c r="D23" s="8"/>
      <c r="E23" s="8"/>
      <c r="F23" s="8"/>
      <c r="G23" s="8"/>
      <c r="H23" s="8"/>
      <c r="I23" s="8"/>
      <c r="J23" s="8"/>
      <c r="K23" s="7"/>
    </row>
    <row r="24" spans="1:11" ht="12.75">
      <c r="A24" s="7" t="s">
        <v>34</v>
      </c>
      <c r="B24" s="8">
        <v>0</v>
      </c>
      <c r="C24" s="8">
        <v>0</v>
      </c>
      <c r="D24" s="8"/>
      <c r="E24" s="8"/>
      <c r="F24" s="8"/>
      <c r="G24" s="8"/>
      <c r="H24" s="8"/>
      <c r="I24" s="8"/>
      <c r="J24" s="8"/>
      <c r="K24" s="7"/>
    </row>
    <row r="25" spans="1:11" ht="12.75">
      <c r="A25" s="7" t="s">
        <v>35</v>
      </c>
      <c r="B25" s="8">
        <v>0</v>
      </c>
      <c r="C25" s="8">
        <v>0</v>
      </c>
      <c r="D25" s="8"/>
      <c r="E25" s="8"/>
      <c r="F25" s="8"/>
      <c r="G25" s="8"/>
      <c r="H25" s="8"/>
      <c r="I25" s="8"/>
      <c r="J25" s="8"/>
      <c r="K25" s="7"/>
    </row>
    <row r="26" spans="1:11" ht="12.75">
      <c r="A26" s="7" t="s">
        <v>36</v>
      </c>
      <c r="B26" s="8">
        <v>0</v>
      </c>
      <c r="C26" s="8">
        <v>0</v>
      </c>
      <c r="D26" s="8"/>
      <c r="E26" s="8"/>
      <c r="F26" s="8"/>
      <c r="G26" s="8"/>
      <c r="H26" s="8"/>
      <c r="I26" s="8"/>
      <c r="J26" s="8"/>
      <c r="K26" s="7"/>
    </row>
    <row r="27" spans="1:11" ht="12.75">
      <c r="A27" s="7" t="s">
        <v>37</v>
      </c>
      <c r="B27" s="8">
        <v>0</v>
      </c>
      <c r="C27" s="8">
        <v>0</v>
      </c>
      <c r="D27" s="8"/>
      <c r="E27" s="8"/>
      <c r="F27" s="8"/>
      <c r="G27" s="8"/>
      <c r="H27" s="8"/>
      <c r="I27" s="8"/>
      <c r="J27" s="8"/>
      <c r="K27" s="7"/>
    </row>
    <row r="28" spans="1:11" ht="12.75">
      <c r="A28" s="7" t="s">
        <v>38</v>
      </c>
      <c r="B28" s="9" t="e">
        <f>SUM(B27/B26)</f>
        <v>#DIV/0!</v>
      </c>
      <c r="C28" s="9" t="e">
        <f>SUM(C27/C26)</f>
        <v>#DIV/0!</v>
      </c>
      <c r="D28" s="9"/>
      <c r="E28" s="9"/>
      <c r="F28" s="9"/>
      <c r="G28" s="9"/>
      <c r="H28" s="9"/>
      <c r="I28" s="9"/>
      <c r="J28" s="9"/>
      <c r="K28" s="7"/>
    </row>
    <row r="29" spans="1:11" ht="12.75">
      <c r="A29" s="7" t="s">
        <v>39</v>
      </c>
      <c r="B29" s="8">
        <v>0</v>
      </c>
      <c r="C29" s="8">
        <v>0</v>
      </c>
      <c r="D29" s="8"/>
      <c r="E29" s="8"/>
      <c r="F29" s="8"/>
      <c r="G29" s="8"/>
      <c r="H29" s="8"/>
      <c r="I29" s="8"/>
      <c r="J29" s="8"/>
      <c r="K29" s="7"/>
    </row>
    <row r="30" spans="1:11" ht="12.75">
      <c r="A30" s="7" t="s">
        <v>40</v>
      </c>
      <c r="B30" s="8">
        <v>0</v>
      </c>
      <c r="C30" s="8">
        <v>0</v>
      </c>
      <c r="D30" s="8"/>
      <c r="E30" s="8"/>
      <c r="F30" s="8"/>
      <c r="G30" s="8"/>
      <c r="H30" s="8"/>
      <c r="I30" s="8"/>
      <c r="J30" s="8"/>
      <c r="K30" s="7"/>
    </row>
    <row r="31" spans="1:11" ht="12.75">
      <c r="A31" s="7" t="s">
        <v>41</v>
      </c>
      <c r="B31" s="8">
        <v>0</v>
      </c>
      <c r="C31" s="8">
        <v>0</v>
      </c>
      <c r="D31" s="8"/>
      <c r="E31" s="8"/>
      <c r="F31" s="8"/>
      <c r="G31" s="8"/>
      <c r="H31" s="8"/>
      <c r="I31" s="8"/>
      <c r="J31" s="8"/>
      <c r="K31" s="7"/>
    </row>
    <row r="32" spans="1:11" ht="12.75">
      <c r="A32" s="7" t="s">
        <v>42</v>
      </c>
      <c r="B32" s="8">
        <v>0</v>
      </c>
      <c r="C32" s="8">
        <v>0</v>
      </c>
      <c r="D32" s="8"/>
      <c r="E32" s="8"/>
      <c r="F32" s="8"/>
      <c r="G32" s="8"/>
      <c r="H32" s="8"/>
      <c r="I32" s="8"/>
      <c r="J32" s="8"/>
      <c r="K32" s="7"/>
    </row>
    <row r="33" spans="1:11" ht="12.75">
      <c r="A33" s="7" t="s">
        <v>43</v>
      </c>
      <c r="B33" s="11" t="s">
        <v>44</v>
      </c>
      <c r="C33" s="11" t="s">
        <v>44</v>
      </c>
      <c r="D33" s="11"/>
      <c r="E33" s="11"/>
      <c r="F33" s="11"/>
      <c r="G33" s="11"/>
      <c r="H33" s="11"/>
      <c r="I33" s="11"/>
      <c r="J33" s="11"/>
      <c r="K33" s="7"/>
    </row>
    <row r="34" spans="1:11" ht="12.75">
      <c r="A34" s="7" t="s">
        <v>93</v>
      </c>
      <c r="B34" s="8">
        <v>0</v>
      </c>
      <c r="C34" s="8">
        <v>0</v>
      </c>
      <c r="D34" s="8"/>
      <c r="E34" s="8"/>
      <c r="F34" s="8"/>
      <c r="G34" s="8"/>
      <c r="H34" s="8"/>
      <c r="I34" s="8"/>
      <c r="J34" s="8"/>
      <c r="K34" s="7"/>
    </row>
    <row r="35" spans="1:11" ht="12.7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2"/>
    </row>
    <row r="36" spans="1:11" ht="12.75">
      <c r="A36" s="5" t="s">
        <v>45</v>
      </c>
      <c r="B36" s="6" t="s">
        <v>46</v>
      </c>
      <c r="C36" s="6" t="s">
        <v>47</v>
      </c>
      <c r="D36" s="6" t="s">
        <v>9</v>
      </c>
      <c r="E36" s="6" t="s">
        <v>48</v>
      </c>
      <c r="F36" s="6" t="s">
        <v>49</v>
      </c>
      <c r="G36" s="6"/>
      <c r="H36" s="6"/>
      <c r="I36" s="6"/>
      <c r="J36" s="6"/>
      <c r="K36" s="12"/>
    </row>
    <row r="37" spans="1:11" ht="12.75">
      <c r="A37" s="7"/>
      <c r="B37" s="8">
        <v>0</v>
      </c>
      <c r="C37" s="8">
        <v>0</v>
      </c>
      <c r="D37" s="9" t="e">
        <f aca="true" t="shared" si="0" ref="D37:D46">SUM(C37)/(B37)</f>
        <v>#DIV/0!</v>
      </c>
      <c r="E37" s="8">
        <v>0</v>
      </c>
      <c r="F37" s="8">
        <v>0</v>
      </c>
      <c r="G37" s="8"/>
      <c r="H37" s="8"/>
      <c r="I37" s="8"/>
      <c r="J37" s="8"/>
      <c r="K37" s="7"/>
    </row>
    <row r="38" spans="1:11" ht="12.75">
      <c r="A38" s="7"/>
      <c r="B38" s="8">
        <v>0</v>
      </c>
      <c r="C38" s="8">
        <v>0</v>
      </c>
      <c r="D38" s="9" t="e">
        <f t="shared" si="0"/>
        <v>#DIV/0!</v>
      </c>
      <c r="E38" s="8">
        <v>0</v>
      </c>
      <c r="F38" s="8">
        <v>0</v>
      </c>
      <c r="G38" s="8"/>
      <c r="H38" s="8"/>
      <c r="I38" s="8"/>
      <c r="J38" s="8"/>
      <c r="K38" s="7"/>
    </row>
    <row r="39" spans="1:11" ht="12.75">
      <c r="A39" s="7"/>
      <c r="B39" s="8">
        <v>0</v>
      </c>
      <c r="C39" s="8">
        <v>0</v>
      </c>
      <c r="D39" s="9" t="e">
        <f t="shared" si="0"/>
        <v>#DIV/0!</v>
      </c>
      <c r="E39" s="8">
        <v>0</v>
      </c>
      <c r="F39" s="8">
        <v>0</v>
      </c>
      <c r="G39" s="8"/>
      <c r="H39" s="8"/>
      <c r="I39" s="8"/>
      <c r="J39" s="8"/>
      <c r="K39" s="7"/>
    </row>
    <row r="40" spans="1:11" ht="12.75">
      <c r="A40" s="7"/>
      <c r="B40" s="8">
        <v>0</v>
      </c>
      <c r="C40" s="8">
        <v>0</v>
      </c>
      <c r="D40" s="9" t="e">
        <f t="shared" si="0"/>
        <v>#DIV/0!</v>
      </c>
      <c r="E40" s="8">
        <v>0</v>
      </c>
      <c r="F40" s="8">
        <v>0</v>
      </c>
      <c r="G40" s="8"/>
      <c r="H40" s="8"/>
      <c r="I40" s="8"/>
      <c r="J40" s="8"/>
      <c r="K40" s="7"/>
    </row>
    <row r="41" spans="1:11" ht="12.75">
      <c r="A41" s="7"/>
      <c r="B41" s="8">
        <v>0</v>
      </c>
      <c r="C41" s="8">
        <v>0</v>
      </c>
      <c r="D41" s="9" t="e">
        <f t="shared" si="0"/>
        <v>#DIV/0!</v>
      </c>
      <c r="E41" s="8">
        <v>0</v>
      </c>
      <c r="F41" s="8">
        <v>0</v>
      </c>
      <c r="G41" s="8"/>
      <c r="H41" s="8"/>
      <c r="I41" s="8"/>
      <c r="J41" s="8"/>
      <c r="K41" s="7"/>
    </row>
    <row r="42" spans="1:11" ht="12.75">
      <c r="A42" s="7"/>
      <c r="B42" s="8">
        <v>0</v>
      </c>
      <c r="C42" s="8">
        <v>0</v>
      </c>
      <c r="D42" s="9" t="e">
        <f t="shared" si="0"/>
        <v>#DIV/0!</v>
      </c>
      <c r="E42" s="8">
        <v>0</v>
      </c>
      <c r="F42" s="8">
        <v>0</v>
      </c>
      <c r="G42" s="8"/>
      <c r="H42" s="8"/>
      <c r="I42" s="8"/>
      <c r="J42" s="8"/>
      <c r="K42" s="7"/>
    </row>
    <row r="43" spans="1:11" ht="12.75">
      <c r="A43" s="7"/>
      <c r="B43" s="8">
        <v>0</v>
      </c>
      <c r="C43" s="8">
        <v>0</v>
      </c>
      <c r="D43" s="9" t="e">
        <f t="shared" si="0"/>
        <v>#DIV/0!</v>
      </c>
      <c r="E43" s="8">
        <v>0</v>
      </c>
      <c r="F43" s="8">
        <v>0</v>
      </c>
      <c r="G43" s="8"/>
      <c r="H43" s="8"/>
      <c r="I43" s="8"/>
      <c r="J43" s="8"/>
      <c r="K43" s="7"/>
    </row>
    <row r="44" spans="1:11" ht="12.75">
      <c r="A44" s="7"/>
      <c r="B44" s="8">
        <v>0</v>
      </c>
      <c r="C44" s="8">
        <v>0</v>
      </c>
      <c r="D44" s="9" t="e">
        <f t="shared" si="0"/>
        <v>#DIV/0!</v>
      </c>
      <c r="E44" s="8">
        <v>0</v>
      </c>
      <c r="F44" s="8">
        <v>0</v>
      </c>
      <c r="G44" s="8"/>
      <c r="H44" s="8"/>
      <c r="I44" s="8"/>
      <c r="J44" s="8"/>
      <c r="K44" s="7"/>
    </row>
    <row r="45" spans="1:11" ht="12.75">
      <c r="A45" s="5" t="s">
        <v>8</v>
      </c>
      <c r="B45" s="6">
        <f>SUM(B37:B44)</f>
        <v>0</v>
      </c>
      <c r="C45" s="6">
        <f>SUM(C37:C44)</f>
        <v>0</v>
      </c>
      <c r="D45" s="15" t="e">
        <f t="shared" si="0"/>
        <v>#DIV/0!</v>
      </c>
      <c r="E45" s="6">
        <v>0</v>
      </c>
      <c r="F45" s="6">
        <f>SUM(F37:F44)</f>
        <v>0</v>
      </c>
      <c r="G45" s="6"/>
      <c r="H45" s="6"/>
      <c r="I45" s="6"/>
      <c r="J45" s="6"/>
      <c r="K45" s="12"/>
    </row>
    <row r="46" spans="1:11" ht="12.75">
      <c r="A46" s="5" t="s">
        <v>121</v>
      </c>
      <c r="B46" s="6">
        <f>C19</f>
        <v>0</v>
      </c>
      <c r="C46" s="6">
        <f>C20</f>
        <v>0</v>
      </c>
      <c r="D46" s="15" t="e">
        <f t="shared" si="0"/>
        <v>#DIV/0!</v>
      </c>
      <c r="E46" s="6">
        <v>0</v>
      </c>
      <c r="F46" s="6">
        <v>0</v>
      </c>
      <c r="G46" s="6"/>
      <c r="H46" s="6"/>
      <c r="I46" s="6"/>
      <c r="J46" s="6"/>
      <c r="K46" s="12"/>
    </row>
    <row r="47" spans="1:11" ht="12.75">
      <c r="A47" s="5"/>
      <c r="B47" s="6"/>
      <c r="C47" s="6"/>
      <c r="D47" s="6"/>
      <c r="E47" s="6"/>
      <c r="F47" s="6"/>
      <c r="G47" s="6"/>
      <c r="H47" s="6"/>
      <c r="I47" s="6"/>
      <c r="J47" s="6"/>
      <c r="K47" s="12"/>
    </row>
    <row r="48" spans="1:11" ht="12.75">
      <c r="A48" s="5" t="s">
        <v>50</v>
      </c>
      <c r="B48" s="6" t="s">
        <v>51</v>
      </c>
      <c r="C48" s="6" t="s">
        <v>46</v>
      </c>
      <c r="D48" s="6" t="s">
        <v>52</v>
      </c>
      <c r="E48" s="6" t="s">
        <v>53</v>
      </c>
      <c r="F48" s="6" t="s">
        <v>47</v>
      </c>
      <c r="G48" s="6" t="s">
        <v>54</v>
      </c>
      <c r="H48" s="6" t="s">
        <v>49</v>
      </c>
      <c r="I48" s="6" t="s">
        <v>48</v>
      </c>
      <c r="J48" s="6"/>
      <c r="K48" s="12"/>
    </row>
    <row r="49" spans="1:11" ht="12.75">
      <c r="A49" s="7"/>
      <c r="B49" s="8">
        <v>0</v>
      </c>
      <c r="C49" s="8">
        <v>0</v>
      </c>
      <c r="D49" s="8">
        <v>0</v>
      </c>
      <c r="E49" s="10" t="e">
        <f>SUM(B49)/(C49)</f>
        <v>#DIV/0!</v>
      </c>
      <c r="F49" s="8">
        <v>0</v>
      </c>
      <c r="G49" s="16" t="e">
        <f>SUM(F49)/(C49)</f>
        <v>#DIV/0!</v>
      </c>
      <c r="H49" s="8">
        <v>0</v>
      </c>
      <c r="I49" s="8">
        <v>0</v>
      </c>
      <c r="J49" s="8"/>
      <c r="K49" s="7"/>
    </row>
    <row r="50" spans="1:11" ht="12.75">
      <c r="A50" s="7"/>
      <c r="B50" s="8">
        <v>0</v>
      </c>
      <c r="C50" s="8">
        <v>0</v>
      </c>
      <c r="D50" s="8">
        <v>0</v>
      </c>
      <c r="E50" s="10" t="e">
        <f>SUM(B50)/(C50)</f>
        <v>#DIV/0!</v>
      </c>
      <c r="F50" s="8">
        <v>0</v>
      </c>
      <c r="G50" s="16" t="e">
        <f>SUM(F50)/(C50)</f>
        <v>#DIV/0!</v>
      </c>
      <c r="H50" s="8">
        <v>0</v>
      </c>
      <c r="I50" s="8">
        <v>0</v>
      </c>
      <c r="J50" s="8"/>
      <c r="K50" s="7"/>
    </row>
    <row r="51" spans="1:11" ht="12.75">
      <c r="A51" s="5" t="s">
        <v>8</v>
      </c>
      <c r="B51" s="14">
        <f>SUM(B49:B50)</f>
        <v>0</v>
      </c>
      <c r="C51" s="14">
        <f>SUM(C49:C50)</f>
        <v>0</v>
      </c>
      <c r="D51" s="14">
        <f>SUM(D49:D50)</f>
        <v>0</v>
      </c>
      <c r="E51" s="17" t="e">
        <f>SUM(B51)/(C51)</f>
        <v>#DIV/0!</v>
      </c>
      <c r="F51" s="6">
        <f>SUM(F49:F50)</f>
        <v>0</v>
      </c>
      <c r="G51" s="18" t="e">
        <f>SUM(F51)/(C51)</f>
        <v>#DIV/0!</v>
      </c>
      <c r="H51" s="6">
        <f>SUM(H49:H50)</f>
        <v>0</v>
      </c>
      <c r="I51" s="6">
        <v>0</v>
      </c>
      <c r="J51" s="6"/>
      <c r="K51" s="5"/>
    </row>
    <row r="52" spans="1:11" ht="12.75">
      <c r="A52" s="5" t="s">
        <v>121</v>
      </c>
      <c r="B52" s="6">
        <f>C23</f>
        <v>0</v>
      </c>
      <c r="C52" s="6">
        <f>C24</f>
        <v>0</v>
      </c>
      <c r="D52" s="6">
        <f>C25</f>
        <v>0</v>
      </c>
      <c r="E52" s="17" t="e">
        <f>SUM(B52)/(C52)</f>
        <v>#DIV/0!</v>
      </c>
      <c r="F52" s="6">
        <f>C21</f>
        <v>0</v>
      </c>
      <c r="G52" s="18" t="e">
        <f>SUM(F52)/(C52)</f>
        <v>#DIV/0!</v>
      </c>
      <c r="H52" s="6">
        <v>0</v>
      </c>
      <c r="I52" s="6">
        <v>0</v>
      </c>
      <c r="J52" s="6"/>
      <c r="K52" s="5"/>
    </row>
    <row r="53" spans="1:11" ht="12.75">
      <c r="A53" s="12"/>
      <c r="B53" s="14"/>
      <c r="C53" s="14"/>
      <c r="D53" s="14"/>
      <c r="E53" s="14"/>
      <c r="F53" s="14"/>
      <c r="G53" s="14"/>
      <c r="H53" s="14"/>
      <c r="I53" s="14"/>
      <c r="J53" s="14"/>
      <c r="K53" s="12"/>
    </row>
    <row r="54" spans="1:11" ht="12.75">
      <c r="A54" s="5" t="s">
        <v>55</v>
      </c>
      <c r="B54" s="6" t="s">
        <v>56</v>
      </c>
      <c r="C54" s="6" t="s">
        <v>47</v>
      </c>
      <c r="D54" s="6" t="s">
        <v>9</v>
      </c>
      <c r="E54" s="6" t="s">
        <v>48</v>
      </c>
      <c r="F54" s="6" t="s">
        <v>49</v>
      </c>
      <c r="G54" s="6"/>
      <c r="H54" s="6"/>
      <c r="I54" s="6"/>
      <c r="J54" s="6"/>
      <c r="K54" s="12"/>
    </row>
    <row r="55" spans="1:11" ht="12.75">
      <c r="A55" s="7"/>
      <c r="B55" s="8">
        <v>0</v>
      </c>
      <c r="C55" s="8">
        <v>0</v>
      </c>
      <c r="D55" s="9" t="e">
        <f aca="true" t="shared" si="1" ref="D55:D62">SUM(C55)/(B55)</f>
        <v>#DIV/0!</v>
      </c>
      <c r="E55" s="8">
        <v>0</v>
      </c>
      <c r="F55" s="8">
        <v>0</v>
      </c>
      <c r="G55" s="8"/>
      <c r="H55" s="8"/>
      <c r="I55" s="8"/>
      <c r="J55" s="8"/>
      <c r="K55" s="7"/>
    </row>
    <row r="56" spans="1:11" ht="12.75">
      <c r="A56" s="7"/>
      <c r="B56" s="8">
        <v>0</v>
      </c>
      <c r="C56" s="8">
        <v>0</v>
      </c>
      <c r="D56" s="9" t="e">
        <f t="shared" si="1"/>
        <v>#DIV/0!</v>
      </c>
      <c r="E56" s="8">
        <v>0</v>
      </c>
      <c r="F56" s="8">
        <v>0</v>
      </c>
      <c r="G56" s="8"/>
      <c r="H56" s="8"/>
      <c r="I56" s="8"/>
      <c r="J56" s="8"/>
      <c r="K56" s="7"/>
    </row>
    <row r="57" spans="1:11" ht="12.75">
      <c r="A57" s="7"/>
      <c r="B57" s="8">
        <v>0</v>
      </c>
      <c r="C57" s="8">
        <v>0</v>
      </c>
      <c r="D57" s="9" t="e">
        <f t="shared" si="1"/>
        <v>#DIV/0!</v>
      </c>
      <c r="E57" s="8">
        <v>0</v>
      </c>
      <c r="F57" s="8">
        <v>0</v>
      </c>
      <c r="G57" s="8"/>
      <c r="H57" s="8"/>
      <c r="I57" s="8"/>
      <c r="J57" s="8"/>
      <c r="K57" s="7"/>
    </row>
    <row r="58" spans="1:11" ht="12.75">
      <c r="A58" s="7"/>
      <c r="B58" s="8">
        <v>0</v>
      </c>
      <c r="C58" s="8">
        <v>0</v>
      </c>
      <c r="D58" s="9" t="e">
        <f t="shared" si="1"/>
        <v>#DIV/0!</v>
      </c>
      <c r="E58" s="8">
        <v>0</v>
      </c>
      <c r="F58" s="8">
        <v>0</v>
      </c>
      <c r="G58" s="8"/>
      <c r="H58" s="8"/>
      <c r="I58" s="8"/>
      <c r="J58" s="8"/>
      <c r="K58" s="7"/>
    </row>
    <row r="59" spans="1:11" ht="12.75">
      <c r="A59" s="7"/>
      <c r="B59" s="8">
        <v>0</v>
      </c>
      <c r="C59" s="8">
        <v>0</v>
      </c>
      <c r="D59" s="9" t="e">
        <f t="shared" si="1"/>
        <v>#DIV/0!</v>
      </c>
      <c r="E59" s="8">
        <v>0</v>
      </c>
      <c r="F59" s="8">
        <v>0</v>
      </c>
      <c r="G59" s="8"/>
      <c r="H59" s="8"/>
      <c r="I59" s="8"/>
      <c r="J59" s="8"/>
      <c r="K59" s="7"/>
    </row>
    <row r="60" spans="1:11" ht="12.75">
      <c r="A60" s="7"/>
      <c r="B60" s="8">
        <v>0</v>
      </c>
      <c r="C60" s="8">
        <v>0</v>
      </c>
      <c r="D60" s="9" t="e">
        <f t="shared" si="1"/>
        <v>#DIV/0!</v>
      </c>
      <c r="E60" s="8">
        <v>0</v>
      </c>
      <c r="F60" s="8">
        <v>0</v>
      </c>
      <c r="G60" s="8"/>
      <c r="H60" s="8"/>
      <c r="I60" s="8"/>
      <c r="J60" s="8"/>
      <c r="K60" s="7"/>
    </row>
    <row r="61" spans="1:11" ht="12.75">
      <c r="A61" s="5" t="s">
        <v>8</v>
      </c>
      <c r="B61" s="6">
        <f>SUM(B55:B60)</f>
        <v>0</v>
      </c>
      <c r="C61" s="6">
        <f>SUM(C55:C60)</f>
        <v>0</v>
      </c>
      <c r="D61" s="15" t="e">
        <f t="shared" si="1"/>
        <v>#DIV/0!</v>
      </c>
      <c r="E61" s="6">
        <v>0</v>
      </c>
      <c r="F61" s="6">
        <f>SUM(F55:F60)</f>
        <v>0</v>
      </c>
      <c r="G61" s="6"/>
      <c r="H61" s="6"/>
      <c r="I61" s="6"/>
      <c r="J61" s="6"/>
      <c r="K61" s="12"/>
    </row>
    <row r="62" spans="1:11" ht="12.75">
      <c r="A62" s="5" t="s">
        <v>121</v>
      </c>
      <c r="B62" s="6">
        <f>C23</f>
        <v>0</v>
      </c>
      <c r="C62" s="6">
        <f>C21</f>
        <v>0</v>
      </c>
      <c r="D62" s="15" t="e">
        <f t="shared" si="1"/>
        <v>#DIV/0!</v>
      </c>
      <c r="E62" s="6">
        <v>0</v>
      </c>
      <c r="F62" s="6">
        <v>0</v>
      </c>
      <c r="G62" s="6"/>
      <c r="H62" s="6"/>
      <c r="I62" s="6"/>
      <c r="J62" s="6"/>
      <c r="K62" s="12"/>
    </row>
    <row r="63" spans="1:11" ht="12.75">
      <c r="A63" s="5"/>
      <c r="B63" s="6"/>
      <c r="C63" s="6"/>
      <c r="D63" s="15"/>
      <c r="E63" s="6"/>
      <c r="F63" s="6"/>
      <c r="G63" s="6"/>
      <c r="H63" s="6"/>
      <c r="I63" s="6"/>
      <c r="J63" s="6"/>
      <c r="K63" s="12"/>
    </row>
    <row r="64" spans="1:11" ht="12.75">
      <c r="A64" s="5"/>
      <c r="B64" s="6" t="s">
        <v>49</v>
      </c>
      <c r="C64" s="6" t="s">
        <v>49</v>
      </c>
      <c r="D64" s="6" t="s">
        <v>49</v>
      </c>
      <c r="E64" s="6"/>
      <c r="F64" s="6"/>
      <c r="G64" s="6"/>
      <c r="H64" s="6"/>
      <c r="I64" s="6"/>
      <c r="J64" s="6"/>
      <c r="K64" s="12"/>
    </row>
    <row r="65" spans="1:11" ht="12.75">
      <c r="A65" s="5" t="s">
        <v>57</v>
      </c>
      <c r="B65" s="6" t="s">
        <v>58</v>
      </c>
      <c r="C65" s="6" t="s">
        <v>56</v>
      </c>
      <c r="D65" s="6" t="s">
        <v>59</v>
      </c>
      <c r="E65" s="6" t="s">
        <v>60</v>
      </c>
      <c r="F65" s="6" t="s">
        <v>61</v>
      </c>
      <c r="G65" s="6" t="s">
        <v>62</v>
      </c>
      <c r="H65" s="6" t="s">
        <v>63</v>
      </c>
      <c r="I65" s="6" t="s">
        <v>64</v>
      </c>
      <c r="J65" s="6"/>
      <c r="K65" s="12"/>
    </row>
    <row r="66" spans="1:11" ht="12.75">
      <c r="A66" s="7"/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f aca="true" t="shared" si="2" ref="I66:I73">SUM(B66*6)+(C66*6)+(D66*6)+(E66)+(F66*2)+(G66*3)+(H66*2)</f>
        <v>0</v>
      </c>
      <c r="J66" s="8"/>
      <c r="K66" s="7"/>
    </row>
    <row r="67" spans="1:11" ht="12.75">
      <c r="A67" s="7"/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f t="shared" si="2"/>
        <v>0</v>
      </c>
      <c r="J67" s="8"/>
      <c r="K67" s="7"/>
    </row>
    <row r="68" spans="1:11" ht="12.75">
      <c r="A68" s="7"/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f t="shared" si="2"/>
        <v>0</v>
      </c>
      <c r="J68" s="8"/>
      <c r="K68" s="7"/>
    </row>
    <row r="69" spans="1:11" ht="12.75">
      <c r="A69" s="7"/>
      <c r="B69" s="8">
        <v>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f t="shared" si="2"/>
        <v>0</v>
      </c>
      <c r="J69" s="8"/>
      <c r="K69" s="7"/>
    </row>
    <row r="70" spans="1:11" ht="12.75">
      <c r="A70" s="7"/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f t="shared" si="2"/>
        <v>0</v>
      </c>
      <c r="J70" s="8"/>
      <c r="K70" s="7"/>
    </row>
    <row r="71" spans="1:11" ht="12.75">
      <c r="A71" s="7"/>
      <c r="B71" s="8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f t="shared" si="2"/>
        <v>0</v>
      </c>
      <c r="J71" s="8"/>
      <c r="K71" s="7"/>
    </row>
    <row r="72" spans="1:11" ht="12.75">
      <c r="A72" s="5" t="s">
        <v>8</v>
      </c>
      <c r="B72" s="6">
        <f aca="true" t="shared" si="3" ref="B72:H72">SUM(B66:B71)</f>
        <v>0</v>
      </c>
      <c r="C72" s="6">
        <f t="shared" si="3"/>
        <v>0</v>
      </c>
      <c r="D72" s="6">
        <f t="shared" si="3"/>
        <v>0</v>
      </c>
      <c r="E72" s="6">
        <f t="shared" si="3"/>
        <v>0</v>
      </c>
      <c r="F72" s="6">
        <f t="shared" si="3"/>
        <v>0</v>
      </c>
      <c r="G72" s="6">
        <f t="shared" si="3"/>
        <v>0</v>
      </c>
      <c r="H72" s="6">
        <f t="shared" si="3"/>
        <v>0</v>
      </c>
      <c r="I72" s="6">
        <f t="shared" si="2"/>
        <v>0</v>
      </c>
      <c r="J72" s="6"/>
      <c r="K72" s="12"/>
    </row>
    <row r="73" spans="1:11" ht="12.75">
      <c r="A73" s="5" t="s">
        <v>121</v>
      </c>
      <c r="B73" s="6">
        <f>F46</f>
        <v>0</v>
      </c>
      <c r="C73" s="6">
        <f>H52</f>
        <v>0</v>
      </c>
      <c r="D73" s="6">
        <f>SUM(F86)+(F93)+(F100)</f>
        <v>0</v>
      </c>
      <c r="E73" s="6">
        <f>B79</f>
        <v>0</v>
      </c>
      <c r="F73" s="6">
        <v>0</v>
      </c>
      <c r="G73" s="6">
        <f>E79</f>
        <v>0</v>
      </c>
      <c r="H73" s="6">
        <v>0</v>
      </c>
      <c r="I73" s="6">
        <f t="shared" si="2"/>
        <v>0</v>
      </c>
      <c r="J73" s="6"/>
      <c r="K73" s="12"/>
    </row>
    <row r="74" spans="1:11" ht="12.75">
      <c r="A74" s="5"/>
      <c r="B74" s="6"/>
      <c r="C74" s="6"/>
      <c r="D74" s="6"/>
      <c r="E74" s="6"/>
      <c r="F74" s="6"/>
      <c r="G74" s="6"/>
      <c r="H74" s="6"/>
      <c r="I74" s="6"/>
      <c r="J74" s="6"/>
      <c r="K74" s="12"/>
    </row>
    <row r="75" spans="1:11" ht="12.75">
      <c r="A75" s="5" t="s">
        <v>65</v>
      </c>
      <c r="B75" s="6" t="s">
        <v>66</v>
      </c>
      <c r="C75" s="6" t="s">
        <v>67</v>
      </c>
      <c r="D75" s="6" t="s">
        <v>53</v>
      </c>
      <c r="E75" s="6" t="s">
        <v>118</v>
      </c>
      <c r="F75" s="6" t="s">
        <v>68</v>
      </c>
      <c r="G75" s="6" t="s">
        <v>53</v>
      </c>
      <c r="H75" s="6" t="s">
        <v>48</v>
      </c>
      <c r="I75" s="6" t="s">
        <v>64</v>
      </c>
      <c r="J75" s="19" t="s">
        <v>83</v>
      </c>
      <c r="K75" s="12"/>
    </row>
    <row r="76" spans="1:11" ht="12.75">
      <c r="A76" s="7"/>
      <c r="B76" s="8">
        <v>0</v>
      </c>
      <c r="C76" s="8">
        <v>0</v>
      </c>
      <c r="D76" s="10" t="e">
        <f>SUM(B76/C76)</f>
        <v>#DIV/0!</v>
      </c>
      <c r="E76" s="20">
        <v>0</v>
      </c>
      <c r="F76" s="20">
        <v>0</v>
      </c>
      <c r="G76" s="10" t="e">
        <f>SUM(E76)/(F76)</f>
        <v>#DIV/0!</v>
      </c>
      <c r="H76" s="8">
        <v>0</v>
      </c>
      <c r="I76" s="8">
        <f>SUM(B76)+(E76*3)</f>
        <v>0</v>
      </c>
      <c r="J76" s="23"/>
      <c r="K76" s="7"/>
    </row>
    <row r="77" spans="1:11" ht="12.75">
      <c r="A77" s="7"/>
      <c r="B77" s="8">
        <v>0</v>
      </c>
      <c r="C77" s="8">
        <v>0</v>
      </c>
      <c r="D77" s="10" t="e">
        <f>SUM(B77/C77)</f>
        <v>#DIV/0!</v>
      </c>
      <c r="E77" s="20">
        <v>0</v>
      </c>
      <c r="F77" s="20">
        <v>0</v>
      </c>
      <c r="G77" s="10" t="e">
        <f>SUM(E77)/(F77)</f>
        <v>#DIV/0!</v>
      </c>
      <c r="H77" s="8">
        <v>0</v>
      </c>
      <c r="I77" s="8">
        <f>SUM(B77)+(E77*3)</f>
        <v>0</v>
      </c>
      <c r="J77" s="23"/>
      <c r="K77" s="7"/>
    </row>
    <row r="78" spans="1:11" ht="12.75">
      <c r="A78" s="5" t="s">
        <v>8</v>
      </c>
      <c r="B78" s="6">
        <f>SUM(B76:B76)</f>
        <v>0</v>
      </c>
      <c r="C78" s="6">
        <f>SUM(C76:C76)</f>
        <v>0</v>
      </c>
      <c r="D78" s="17" t="e">
        <f>SUM(B78/C78)</f>
        <v>#DIV/0!</v>
      </c>
      <c r="E78" s="24">
        <f>SUM(E76:E76)</f>
        <v>0</v>
      </c>
      <c r="F78" s="24">
        <f>SUM(F76:F76)</f>
        <v>0</v>
      </c>
      <c r="G78" s="17" t="e">
        <f>SUM(E78)/(F78)</f>
        <v>#DIV/0!</v>
      </c>
      <c r="H78" s="6">
        <v>0</v>
      </c>
      <c r="I78" s="6">
        <f>SUM(B78)+(E78*3)</f>
        <v>0</v>
      </c>
      <c r="J78" s="19"/>
      <c r="K78" s="5"/>
    </row>
    <row r="79" spans="1:11" ht="12.75">
      <c r="A79" s="5" t="s">
        <v>121</v>
      </c>
      <c r="B79" s="6">
        <v>0</v>
      </c>
      <c r="C79" s="6">
        <v>0</v>
      </c>
      <c r="D79" s="17" t="e">
        <f>SUM(B79/C79)</f>
        <v>#DIV/0!</v>
      </c>
      <c r="E79" s="24">
        <v>0</v>
      </c>
      <c r="F79" s="24">
        <v>0</v>
      </c>
      <c r="G79" s="17" t="e">
        <f>SUM(E79)/(F79)</f>
        <v>#DIV/0!</v>
      </c>
      <c r="H79" s="6">
        <v>0</v>
      </c>
      <c r="I79" s="6">
        <f>SUM(B79)+(E79*3)</f>
        <v>0</v>
      </c>
      <c r="J79" s="19"/>
      <c r="K79" s="5"/>
    </row>
    <row r="80" spans="1:11" ht="12.75">
      <c r="A80" s="5"/>
      <c r="B80" s="6"/>
      <c r="C80" s="6"/>
      <c r="D80" s="6"/>
      <c r="E80" s="6"/>
      <c r="F80" s="6"/>
      <c r="G80" s="6"/>
      <c r="H80" s="6"/>
      <c r="I80" s="6"/>
      <c r="J80" s="6"/>
      <c r="K80" s="5"/>
    </row>
    <row r="81" spans="1:11" ht="12.75">
      <c r="A81" s="5" t="s">
        <v>84</v>
      </c>
      <c r="B81" s="6" t="s">
        <v>85</v>
      </c>
      <c r="C81" s="6" t="s">
        <v>47</v>
      </c>
      <c r="D81" s="6" t="s">
        <v>9</v>
      </c>
      <c r="E81" s="6" t="s">
        <v>48</v>
      </c>
      <c r="F81" s="6" t="s">
        <v>49</v>
      </c>
      <c r="G81" s="6"/>
      <c r="H81" s="6"/>
      <c r="I81" s="6"/>
      <c r="J81" s="6"/>
      <c r="K81" s="5"/>
    </row>
    <row r="82" spans="1:11" ht="12.75">
      <c r="A82" s="7"/>
      <c r="B82" s="8">
        <v>0</v>
      </c>
      <c r="C82" s="8">
        <v>0</v>
      </c>
      <c r="D82" s="9" t="e">
        <f>SUM(C82)/(B82)</f>
        <v>#DIV/0!</v>
      </c>
      <c r="E82" s="8">
        <v>0</v>
      </c>
      <c r="F82" s="8">
        <v>0</v>
      </c>
      <c r="G82" s="8"/>
      <c r="H82" s="8"/>
      <c r="I82" s="8"/>
      <c r="J82" s="8"/>
      <c r="K82" s="7"/>
    </row>
    <row r="83" spans="1:11" ht="12.75">
      <c r="A83" s="7"/>
      <c r="B83" s="8">
        <v>0</v>
      </c>
      <c r="C83" s="8">
        <v>0</v>
      </c>
      <c r="D83" s="9" t="e">
        <f>SUM(C83)/(B83)</f>
        <v>#DIV/0!</v>
      </c>
      <c r="E83" s="8">
        <v>0</v>
      </c>
      <c r="F83" s="8">
        <v>0</v>
      </c>
      <c r="G83" s="8"/>
      <c r="H83" s="8"/>
      <c r="I83" s="8"/>
      <c r="J83" s="8"/>
      <c r="K83" s="7"/>
    </row>
    <row r="84" spans="1:11" ht="12.75">
      <c r="A84" s="7"/>
      <c r="B84" s="8">
        <v>0</v>
      </c>
      <c r="C84" s="8">
        <v>0</v>
      </c>
      <c r="D84" s="9" t="e">
        <f>SUM(C84)/(B84)</f>
        <v>#DIV/0!</v>
      </c>
      <c r="E84" s="8">
        <v>0</v>
      </c>
      <c r="F84" s="8">
        <v>0</v>
      </c>
      <c r="G84" s="8"/>
      <c r="H84" s="8"/>
      <c r="I84" s="8"/>
      <c r="J84" s="8"/>
      <c r="K84" s="7"/>
    </row>
    <row r="85" spans="1:11" ht="12.75">
      <c r="A85" s="5" t="s">
        <v>8</v>
      </c>
      <c r="B85" s="6">
        <f>SUM(B82:B84)</f>
        <v>0</v>
      </c>
      <c r="C85" s="6">
        <f>SUM(C82:C84)</f>
        <v>0</v>
      </c>
      <c r="D85" s="15" t="e">
        <f>SUM(C85)/(B85)</f>
        <v>#DIV/0!</v>
      </c>
      <c r="E85" s="6">
        <v>0</v>
      </c>
      <c r="F85" s="6">
        <f>SUM(F82:F84)</f>
        <v>0</v>
      </c>
      <c r="G85" s="6"/>
      <c r="H85" s="6"/>
      <c r="I85" s="6"/>
      <c r="J85" s="6"/>
      <c r="K85" s="12"/>
    </row>
    <row r="86" spans="1:11" ht="12.75">
      <c r="A86" s="5" t="s">
        <v>121</v>
      </c>
      <c r="B86" s="6">
        <v>0</v>
      </c>
      <c r="C86" s="6">
        <v>0</v>
      </c>
      <c r="D86" s="15" t="e">
        <f>SUM(C86)/(B86)</f>
        <v>#DIV/0!</v>
      </c>
      <c r="E86" s="6">
        <v>0</v>
      </c>
      <c r="F86" s="6">
        <v>0</v>
      </c>
      <c r="G86" s="6"/>
      <c r="H86" s="6"/>
      <c r="I86" s="6"/>
      <c r="J86" s="6"/>
      <c r="K86" s="12"/>
    </row>
    <row r="87" spans="1:11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1:11" ht="12.75">
      <c r="A88" s="5" t="s">
        <v>71</v>
      </c>
      <c r="B88" s="6" t="s">
        <v>86</v>
      </c>
      <c r="C88" s="6" t="s">
        <v>47</v>
      </c>
      <c r="D88" s="6" t="s">
        <v>9</v>
      </c>
      <c r="E88" s="6" t="s">
        <v>48</v>
      </c>
      <c r="F88" s="6" t="s">
        <v>49</v>
      </c>
      <c r="G88" s="12"/>
      <c r="H88" s="12"/>
      <c r="I88" s="12"/>
      <c r="J88" s="12"/>
      <c r="K88" s="12"/>
    </row>
    <row r="89" spans="1:11" ht="12.75">
      <c r="A89" s="7"/>
      <c r="B89" s="8">
        <v>0</v>
      </c>
      <c r="C89" s="8">
        <v>0</v>
      </c>
      <c r="D89" s="9" t="e">
        <f>SUM(C89)/(B89)</f>
        <v>#DIV/0!</v>
      </c>
      <c r="E89" s="8">
        <v>0</v>
      </c>
      <c r="F89" s="8">
        <v>0</v>
      </c>
      <c r="G89" s="7"/>
      <c r="H89" s="7"/>
      <c r="I89" s="7"/>
      <c r="J89" s="7"/>
      <c r="K89" s="7"/>
    </row>
    <row r="90" spans="1:11" ht="12.75">
      <c r="A90" s="7"/>
      <c r="B90" s="8">
        <v>0</v>
      </c>
      <c r="C90" s="8">
        <v>0</v>
      </c>
      <c r="D90" s="9" t="e">
        <f>SUM(C90)/(B90)</f>
        <v>#DIV/0!</v>
      </c>
      <c r="E90" s="8">
        <v>0</v>
      </c>
      <c r="F90" s="8">
        <v>0</v>
      </c>
      <c r="G90" s="7"/>
      <c r="H90" s="7"/>
      <c r="I90" s="7"/>
      <c r="J90" s="7"/>
      <c r="K90" s="7"/>
    </row>
    <row r="91" spans="1:11" ht="12.75">
      <c r="A91" s="7"/>
      <c r="B91" s="8">
        <v>0</v>
      </c>
      <c r="C91" s="8">
        <v>0</v>
      </c>
      <c r="D91" s="9" t="e">
        <f>SUM(C91)/(B91)</f>
        <v>#DIV/0!</v>
      </c>
      <c r="E91" s="8">
        <v>0</v>
      </c>
      <c r="F91" s="8">
        <v>0</v>
      </c>
      <c r="G91" s="7"/>
      <c r="H91" s="7"/>
      <c r="I91" s="7"/>
      <c r="J91" s="7"/>
      <c r="K91" s="7"/>
    </row>
    <row r="92" spans="1:11" ht="12.75">
      <c r="A92" s="5" t="s">
        <v>8</v>
      </c>
      <c r="B92" s="6">
        <f>SUM(B89:B91)</f>
        <v>0</v>
      </c>
      <c r="C92" s="6">
        <f>SUM(C89:C91)</f>
        <v>0</v>
      </c>
      <c r="D92" s="15" t="e">
        <f>SUM(C92)/(B92)</f>
        <v>#DIV/0!</v>
      </c>
      <c r="E92" s="6">
        <v>0</v>
      </c>
      <c r="F92" s="6">
        <f>SUM(F89:F91)</f>
        <v>0</v>
      </c>
      <c r="G92" s="12"/>
      <c r="H92" s="12"/>
      <c r="I92" s="12"/>
      <c r="J92" s="12"/>
      <c r="K92" s="12"/>
    </row>
    <row r="93" spans="1:11" ht="12.75">
      <c r="A93" s="5" t="s">
        <v>121</v>
      </c>
      <c r="B93" s="6">
        <v>0</v>
      </c>
      <c r="C93" s="6">
        <v>0</v>
      </c>
      <c r="D93" s="15" t="e">
        <f>SUM(C93)/(B93)</f>
        <v>#DIV/0!</v>
      </c>
      <c r="E93" s="6">
        <v>0</v>
      </c>
      <c r="F93" s="6">
        <v>0</v>
      </c>
      <c r="G93" s="12"/>
      <c r="H93" s="12"/>
      <c r="I93" s="12"/>
      <c r="J93" s="12"/>
      <c r="K93" s="12"/>
    </row>
    <row r="94" spans="1:11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1:11" ht="12.75">
      <c r="A95" s="5" t="s">
        <v>72</v>
      </c>
      <c r="B95" s="6" t="s">
        <v>87</v>
      </c>
      <c r="C95" s="6" t="s">
        <v>47</v>
      </c>
      <c r="D95" s="6" t="s">
        <v>9</v>
      </c>
      <c r="E95" s="6" t="s">
        <v>48</v>
      </c>
      <c r="F95" s="6" t="s">
        <v>49</v>
      </c>
      <c r="G95" s="12"/>
      <c r="H95" s="12"/>
      <c r="I95" s="12"/>
      <c r="J95" s="12"/>
      <c r="K95" s="12"/>
    </row>
    <row r="96" spans="1:11" ht="12.75">
      <c r="A96" s="7"/>
      <c r="B96" s="8">
        <v>0</v>
      </c>
      <c r="C96" s="8">
        <v>0</v>
      </c>
      <c r="D96" s="9" t="e">
        <f>SUM(C96)/(B96)</f>
        <v>#DIV/0!</v>
      </c>
      <c r="E96" s="8">
        <v>0</v>
      </c>
      <c r="F96" s="8">
        <v>0</v>
      </c>
      <c r="G96" s="7"/>
      <c r="H96" s="7"/>
      <c r="I96" s="7"/>
      <c r="J96" s="7"/>
      <c r="K96" s="7"/>
    </row>
    <row r="97" spans="1:11" ht="12.75">
      <c r="A97" s="7"/>
      <c r="B97" s="8">
        <v>0</v>
      </c>
      <c r="C97" s="8">
        <v>0</v>
      </c>
      <c r="D97" s="9" t="e">
        <f>SUM(C97)/(B97)</f>
        <v>#DIV/0!</v>
      </c>
      <c r="E97" s="8">
        <v>0</v>
      </c>
      <c r="F97" s="8">
        <v>0</v>
      </c>
      <c r="G97" s="7"/>
      <c r="H97" s="7"/>
      <c r="I97" s="7"/>
      <c r="J97" s="7"/>
      <c r="K97" s="7"/>
    </row>
    <row r="98" spans="1:11" ht="12.75">
      <c r="A98" s="7"/>
      <c r="B98" s="8">
        <v>0</v>
      </c>
      <c r="C98" s="8">
        <v>0</v>
      </c>
      <c r="D98" s="9" t="e">
        <f>SUM(C98)/(B98)</f>
        <v>#DIV/0!</v>
      </c>
      <c r="E98" s="8">
        <v>0</v>
      </c>
      <c r="F98" s="8">
        <v>0</v>
      </c>
      <c r="G98" s="7"/>
      <c r="H98" s="7"/>
      <c r="I98" s="7"/>
      <c r="J98" s="7"/>
      <c r="K98" s="7"/>
    </row>
    <row r="99" spans="1:11" ht="12.75">
      <c r="A99" s="5" t="s">
        <v>8</v>
      </c>
      <c r="B99" s="6">
        <f>SUM(B96:B98)</f>
        <v>0</v>
      </c>
      <c r="C99" s="6">
        <f>SUM(C96:C98)</f>
        <v>0</v>
      </c>
      <c r="D99" s="15" t="e">
        <f>SUM(C99)/(B99)</f>
        <v>#DIV/0!</v>
      </c>
      <c r="E99" s="6">
        <v>0</v>
      </c>
      <c r="F99" s="6">
        <f>SUM(F96:F98)</f>
        <v>0</v>
      </c>
      <c r="G99" s="12"/>
      <c r="H99" s="12"/>
      <c r="I99" s="12"/>
      <c r="J99" s="12"/>
      <c r="K99" s="12"/>
    </row>
    <row r="100" spans="1:11" ht="12.75">
      <c r="A100" s="5" t="s">
        <v>121</v>
      </c>
      <c r="B100" s="6">
        <f>B25</f>
        <v>0</v>
      </c>
      <c r="C100" s="6">
        <v>0</v>
      </c>
      <c r="D100" s="15" t="e">
        <f>SUM(C100)/(B100)</f>
        <v>#DIV/0!</v>
      </c>
      <c r="E100" s="6">
        <v>0</v>
      </c>
      <c r="F100" s="6">
        <v>0</v>
      </c>
      <c r="G100" s="12"/>
      <c r="H100" s="12"/>
      <c r="I100" s="12"/>
      <c r="J100" s="12"/>
      <c r="K100" s="12"/>
    </row>
    <row r="101" spans="1:11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1:11" ht="12.75">
      <c r="A102" s="5" t="s">
        <v>73</v>
      </c>
      <c r="B102" s="6" t="s">
        <v>88</v>
      </c>
      <c r="C102" s="6" t="s">
        <v>47</v>
      </c>
      <c r="D102" s="6" t="s">
        <v>9</v>
      </c>
      <c r="E102" s="6" t="s">
        <v>48</v>
      </c>
      <c r="F102" s="6"/>
      <c r="G102" s="12"/>
      <c r="H102" s="12"/>
      <c r="I102" s="12"/>
      <c r="J102" s="12"/>
      <c r="K102" s="12"/>
    </row>
    <row r="103" spans="1:11" ht="12.75">
      <c r="A103" s="7"/>
      <c r="B103" s="8">
        <v>0</v>
      </c>
      <c r="C103" s="8">
        <v>0</v>
      </c>
      <c r="D103" s="9" t="e">
        <f>SUM(C103)/(B103)</f>
        <v>#DIV/0!</v>
      </c>
      <c r="E103" s="8">
        <v>0</v>
      </c>
      <c r="F103" s="8"/>
      <c r="G103" s="7"/>
      <c r="H103" s="7"/>
      <c r="I103" s="7"/>
      <c r="J103" s="7"/>
      <c r="K103" s="7"/>
    </row>
    <row r="104" spans="1:11" ht="12.75">
      <c r="A104" s="7"/>
      <c r="B104" s="8">
        <v>0</v>
      </c>
      <c r="C104" s="8">
        <v>0</v>
      </c>
      <c r="D104" s="9" t="e">
        <f>SUM(C104)/(B104)</f>
        <v>#DIV/0!</v>
      </c>
      <c r="E104" s="8">
        <v>0</v>
      </c>
      <c r="F104" s="8"/>
      <c r="G104" s="7"/>
      <c r="H104" s="7"/>
      <c r="I104" s="7"/>
      <c r="J104" s="7"/>
      <c r="K104" s="7"/>
    </row>
    <row r="105" spans="1:11" ht="12.75">
      <c r="A105" s="7"/>
      <c r="B105" s="8">
        <v>0</v>
      </c>
      <c r="C105" s="8">
        <v>0</v>
      </c>
      <c r="D105" s="9" t="e">
        <f>SUM(C105)/(B105)</f>
        <v>#DIV/0!</v>
      </c>
      <c r="E105" s="8">
        <v>0</v>
      </c>
      <c r="F105" s="8"/>
      <c r="G105" s="7"/>
      <c r="H105" s="7"/>
      <c r="I105" s="7"/>
      <c r="J105" s="7"/>
      <c r="K105" s="7"/>
    </row>
    <row r="106" spans="1:11" ht="12.75">
      <c r="A106" s="5" t="s">
        <v>8</v>
      </c>
      <c r="B106" s="6">
        <f>SUM(B103:B105)</f>
        <v>0</v>
      </c>
      <c r="C106" s="6">
        <f>SUM(C103:C105)</f>
        <v>0</v>
      </c>
      <c r="D106" s="15" t="e">
        <f>SUM(C106)/(B106)</f>
        <v>#DIV/0!</v>
      </c>
      <c r="E106" s="6">
        <v>0</v>
      </c>
      <c r="F106" s="6"/>
      <c r="G106" s="12"/>
      <c r="H106" s="12"/>
      <c r="I106" s="12"/>
      <c r="J106" s="12"/>
      <c r="K106" s="12"/>
    </row>
    <row r="107" spans="1:11" ht="12.75">
      <c r="A107" s="5" t="s">
        <v>121</v>
      </c>
      <c r="B107" s="6">
        <f>C26</f>
        <v>0</v>
      </c>
      <c r="C107" s="6">
        <f>C27</f>
        <v>0</v>
      </c>
      <c r="D107" s="15" t="e">
        <f>SUM(C107)/(B107)</f>
        <v>#DIV/0!</v>
      </c>
      <c r="E107" s="6">
        <v>0</v>
      </c>
      <c r="F107" s="6"/>
      <c r="G107" s="12"/>
      <c r="H107" s="12"/>
      <c r="I107" s="12"/>
      <c r="J107" s="12"/>
      <c r="K107" s="12"/>
    </row>
    <row r="108" spans="1:11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</row>
    <row r="109" spans="1:11" ht="12.75">
      <c r="A109" s="5" t="s">
        <v>94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</row>
    <row r="110" spans="1:11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</row>
    <row r="111" spans="1:11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</row>
    <row r="112" spans="1:11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</row>
    <row r="113" spans="1:11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</row>
    <row r="114" spans="1:11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</row>
    <row r="115" spans="1:11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</row>
    <row r="116" spans="1:11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</row>
    <row r="117" spans="1:11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</row>
    <row r="118" spans="1:11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</row>
    <row r="119" spans="1:11" ht="12.75">
      <c r="A119" s="5" t="s">
        <v>74</v>
      </c>
      <c r="B119" s="6" t="s">
        <v>75</v>
      </c>
      <c r="C119" s="6" t="s">
        <v>76</v>
      </c>
      <c r="D119" s="6" t="s">
        <v>77</v>
      </c>
      <c r="E119" s="6" t="s">
        <v>78</v>
      </c>
      <c r="F119" s="6" t="s">
        <v>6</v>
      </c>
      <c r="G119" s="6" t="s">
        <v>79</v>
      </c>
      <c r="H119" s="6" t="s">
        <v>80</v>
      </c>
      <c r="I119" s="6" t="s">
        <v>81</v>
      </c>
      <c r="J119" s="6" t="s">
        <v>82</v>
      </c>
      <c r="K119" s="12"/>
    </row>
    <row r="120" spans="1:11" ht="12.75">
      <c r="A120" s="7"/>
      <c r="B120" s="8">
        <v>0</v>
      </c>
      <c r="C120" s="8">
        <v>0</v>
      </c>
      <c r="D120" s="8">
        <f aca="true" t="shared" si="4" ref="D120:D139">SUM(B120+C120)</f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7"/>
    </row>
    <row r="121" spans="1:11" ht="12.75">
      <c r="A121" s="7"/>
      <c r="B121" s="8">
        <v>0</v>
      </c>
      <c r="C121" s="8">
        <v>0</v>
      </c>
      <c r="D121" s="8">
        <f t="shared" si="4"/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7"/>
    </row>
    <row r="122" spans="1:11" ht="12.75">
      <c r="A122" s="7"/>
      <c r="B122" s="8">
        <v>0</v>
      </c>
      <c r="C122" s="8">
        <v>0</v>
      </c>
      <c r="D122" s="8">
        <f t="shared" si="4"/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7"/>
    </row>
    <row r="123" spans="1:11" ht="12.75">
      <c r="A123" s="7"/>
      <c r="B123" s="8">
        <v>0</v>
      </c>
      <c r="C123" s="8">
        <v>0</v>
      </c>
      <c r="D123" s="8">
        <f t="shared" si="4"/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7"/>
    </row>
    <row r="124" spans="1:11" ht="12.75">
      <c r="A124" s="7"/>
      <c r="B124" s="8">
        <v>0</v>
      </c>
      <c r="C124" s="8">
        <v>0</v>
      </c>
      <c r="D124" s="8">
        <f t="shared" si="4"/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7"/>
    </row>
    <row r="125" spans="1:11" ht="12.75">
      <c r="A125" s="7"/>
      <c r="B125" s="8">
        <v>0</v>
      </c>
      <c r="C125" s="8">
        <v>0</v>
      </c>
      <c r="D125" s="8">
        <f t="shared" si="4"/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7"/>
    </row>
    <row r="126" spans="1:11" ht="12.75">
      <c r="A126" s="7"/>
      <c r="B126" s="8">
        <v>0</v>
      </c>
      <c r="C126" s="8">
        <v>0</v>
      </c>
      <c r="D126" s="8">
        <f t="shared" si="4"/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7"/>
    </row>
    <row r="127" spans="1:11" ht="12.75">
      <c r="A127" s="7"/>
      <c r="B127" s="8">
        <v>0</v>
      </c>
      <c r="C127" s="8">
        <v>0</v>
      </c>
      <c r="D127" s="8">
        <f t="shared" si="4"/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7"/>
    </row>
    <row r="128" spans="1:11" ht="12.75">
      <c r="A128" s="7"/>
      <c r="B128" s="8">
        <v>0</v>
      </c>
      <c r="C128" s="8">
        <v>0</v>
      </c>
      <c r="D128" s="8">
        <f t="shared" si="4"/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7"/>
    </row>
    <row r="129" spans="1:11" ht="12.75">
      <c r="A129" s="7"/>
      <c r="B129" s="8">
        <v>0</v>
      </c>
      <c r="C129" s="8">
        <v>0</v>
      </c>
      <c r="D129" s="8">
        <f t="shared" si="4"/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7"/>
    </row>
    <row r="130" spans="1:11" ht="12.75">
      <c r="A130" s="7"/>
      <c r="B130" s="8">
        <v>0</v>
      </c>
      <c r="C130" s="8">
        <v>0</v>
      </c>
      <c r="D130" s="8">
        <f t="shared" si="4"/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7"/>
    </row>
    <row r="131" spans="1:11" ht="12.75">
      <c r="A131" s="7"/>
      <c r="B131" s="8">
        <v>0</v>
      </c>
      <c r="C131" s="8">
        <v>0</v>
      </c>
      <c r="D131" s="8">
        <f t="shared" si="4"/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7"/>
    </row>
    <row r="132" spans="1:11" ht="12.75">
      <c r="A132" s="7"/>
      <c r="B132" s="8">
        <v>0</v>
      </c>
      <c r="C132" s="8">
        <v>0</v>
      </c>
      <c r="D132" s="8">
        <f t="shared" si="4"/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7"/>
    </row>
    <row r="133" spans="1:11" ht="12.75">
      <c r="A133" s="7"/>
      <c r="B133" s="8">
        <v>0</v>
      </c>
      <c r="C133" s="8">
        <v>0</v>
      </c>
      <c r="D133" s="8">
        <f t="shared" si="4"/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7"/>
    </row>
    <row r="134" spans="1:11" ht="12.75">
      <c r="A134" s="7"/>
      <c r="B134" s="8">
        <v>0</v>
      </c>
      <c r="C134" s="8">
        <v>0</v>
      </c>
      <c r="D134" s="8">
        <f t="shared" si="4"/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7"/>
    </row>
    <row r="135" spans="1:11" ht="12.75">
      <c r="A135" s="7"/>
      <c r="B135" s="8">
        <v>0</v>
      </c>
      <c r="C135" s="8">
        <v>0</v>
      </c>
      <c r="D135" s="8">
        <f t="shared" si="4"/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7"/>
    </row>
    <row r="136" spans="1:11" ht="12.75">
      <c r="A136" s="7"/>
      <c r="B136" s="8">
        <v>0</v>
      </c>
      <c r="C136" s="8">
        <v>0</v>
      </c>
      <c r="D136" s="8">
        <f t="shared" si="4"/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7"/>
    </row>
    <row r="137" spans="1:11" ht="12.75">
      <c r="A137" s="7"/>
      <c r="B137" s="8">
        <v>0</v>
      </c>
      <c r="C137" s="8">
        <v>0</v>
      </c>
      <c r="D137" s="8">
        <f t="shared" si="4"/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7"/>
    </row>
    <row r="138" spans="1:11" ht="12.75">
      <c r="A138" s="7"/>
      <c r="B138" s="8">
        <v>0</v>
      </c>
      <c r="C138" s="8">
        <v>0</v>
      </c>
      <c r="D138" s="8">
        <f t="shared" si="4"/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7"/>
    </row>
    <row r="139" spans="1:11" ht="12.75">
      <c r="A139" s="7"/>
      <c r="B139" s="8">
        <v>0</v>
      </c>
      <c r="C139" s="8">
        <v>0</v>
      </c>
      <c r="D139" s="8">
        <f t="shared" si="4"/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7"/>
    </row>
    <row r="140" spans="1:10" ht="12.75">
      <c r="A140" s="5" t="s">
        <v>8</v>
      </c>
      <c r="B140" s="6">
        <f aca="true" t="shared" si="5" ref="B140:J140">SUM(B120:B139)</f>
        <v>0</v>
      </c>
      <c r="C140" s="6">
        <f t="shared" si="5"/>
        <v>0</v>
      </c>
      <c r="D140" s="6">
        <f t="shared" si="5"/>
        <v>0</v>
      </c>
      <c r="E140" s="6">
        <f t="shared" si="5"/>
        <v>0</v>
      </c>
      <c r="F140" s="6">
        <f t="shared" si="5"/>
        <v>0</v>
      </c>
      <c r="G140" s="6">
        <f t="shared" si="5"/>
        <v>0</v>
      </c>
      <c r="H140" s="6">
        <f t="shared" si="5"/>
        <v>0</v>
      </c>
      <c r="I140" s="6">
        <f t="shared" si="5"/>
        <v>0</v>
      </c>
      <c r="J140" s="6">
        <f t="shared" si="5"/>
        <v>0</v>
      </c>
    </row>
  </sheetData>
  <sheetProtection/>
  <printOptions/>
  <pageMargins left="0.3" right="0.3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2"/>
  <sheetViews>
    <sheetView zoomScale="150" zoomScaleNormal="150" zoomScalePageLayoutView="0" workbookViewId="0" topLeftCell="A1">
      <selection activeCell="B3" sqref="B3"/>
    </sheetView>
  </sheetViews>
  <sheetFormatPr defaultColWidth="9.140625" defaultRowHeight="12.75"/>
  <cols>
    <col min="1" max="1" width="21.57421875" style="0" customWidth="1"/>
    <col min="2" max="6" width="5.57421875" style="0" customWidth="1"/>
    <col min="7" max="7" width="5.421875" style="0" customWidth="1"/>
    <col min="8" max="8" width="4.421875" style="0" customWidth="1"/>
    <col min="9" max="9" width="6.00390625" style="0" bestFit="1" customWidth="1"/>
    <col min="10" max="10" width="6.00390625" style="0" customWidth="1"/>
    <col min="11" max="11" width="3.7109375" style="0" customWidth="1"/>
  </cols>
  <sheetData>
    <row r="1" spans="1:10" ht="19.5" thickBot="1">
      <c r="A1" s="2" t="s">
        <v>294</v>
      </c>
      <c r="B1" s="3"/>
      <c r="C1" s="3"/>
      <c r="D1" s="3"/>
      <c r="E1" s="3"/>
      <c r="F1" s="3"/>
      <c r="G1" s="3"/>
      <c r="H1" s="3"/>
      <c r="I1" s="3">
        <v>6</v>
      </c>
      <c r="J1" s="4" t="s">
        <v>0</v>
      </c>
    </row>
    <row r="2" spans="1:10" s="51" customFormat="1" ht="12" thickTop="1">
      <c r="A2" s="49" t="s">
        <v>110</v>
      </c>
      <c r="B2" s="50" t="s">
        <v>2</v>
      </c>
      <c r="C2" s="50" t="s">
        <v>3</v>
      </c>
      <c r="D2" s="50" t="s">
        <v>4</v>
      </c>
      <c r="E2" s="50" t="s">
        <v>5</v>
      </c>
      <c r="F2" s="50"/>
      <c r="G2" s="50" t="s">
        <v>6</v>
      </c>
      <c r="H2" s="50" t="s">
        <v>7</v>
      </c>
      <c r="I2" s="50" t="s">
        <v>8</v>
      </c>
      <c r="J2" s="50" t="s">
        <v>9</v>
      </c>
    </row>
    <row r="3" spans="1:10" ht="12.75">
      <c r="A3" s="7" t="s">
        <v>10</v>
      </c>
      <c r="B3" s="8">
        <v>16</v>
      </c>
      <c r="C3" s="8">
        <v>39</v>
      </c>
      <c r="D3" s="8">
        <v>36</v>
      </c>
      <c r="E3" s="8">
        <v>31</v>
      </c>
      <c r="F3" s="8"/>
      <c r="G3" s="8">
        <f>SUM(B3:C3)</f>
        <v>55</v>
      </c>
      <c r="H3" s="8">
        <f>SUM(D3:E3)</f>
        <v>67</v>
      </c>
      <c r="I3" s="8">
        <f>SUM(B3:H3)-G3-H3</f>
        <v>122</v>
      </c>
      <c r="J3" s="9">
        <f>SUM(I3)/(I1)</f>
        <v>20.333333333333332</v>
      </c>
    </row>
    <row r="4" spans="1:10" ht="13.5" thickBot="1">
      <c r="A4" s="7" t="s">
        <v>11</v>
      </c>
      <c r="B4" s="8">
        <v>52</v>
      </c>
      <c r="C4" s="8">
        <v>24</v>
      </c>
      <c r="D4" s="8">
        <v>21</v>
      </c>
      <c r="E4" s="8">
        <v>52</v>
      </c>
      <c r="F4" s="8"/>
      <c r="G4" s="8">
        <f>SUM(B4:C4)</f>
        <v>76</v>
      </c>
      <c r="H4" s="8">
        <f>SUM(D4:E4)</f>
        <v>73</v>
      </c>
      <c r="I4" s="8">
        <f>SUM(B4:H4)-G4-H4</f>
        <v>149</v>
      </c>
      <c r="J4" s="9">
        <f>SUM(I4)/(I1)</f>
        <v>24.833333333333332</v>
      </c>
    </row>
    <row r="5" spans="1:10" s="51" customFormat="1" ht="12" thickTop="1">
      <c r="A5" s="49" t="s">
        <v>111</v>
      </c>
      <c r="B5" s="50" t="s">
        <v>16</v>
      </c>
      <c r="C5" s="50" t="s">
        <v>14</v>
      </c>
      <c r="D5" s="50" t="s">
        <v>114</v>
      </c>
      <c r="E5" s="50" t="s">
        <v>15</v>
      </c>
      <c r="F5" s="50" t="s">
        <v>116</v>
      </c>
      <c r="G5" s="50" t="s">
        <v>17</v>
      </c>
      <c r="H5" s="50"/>
      <c r="I5" s="50" t="s">
        <v>8</v>
      </c>
      <c r="J5" s="50" t="s">
        <v>9</v>
      </c>
    </row>
    <row r="6" spans="1:10" ht="12.75">
      <c r="A6" s="7" t="s">
        <v>18</v>
      </c>
      <c r="B6" s="8">
        <f aca="true" t="shared" si="0" ref="B6:G6">SUM(B7:B9)</f>
        <v>16</v>
      </c>
      <c r="C6" s="8">
        <f t="shared" si="0"/>
        <v>6</v>
      </c>
      <c r="D6" s="8">
        <f t="shared" si="0"/>
        <v>9</v>
      </c>
      <c r="E6" s="8">
        <f t="shared" si="0"/>
        <v>20</v>
      </c>
      <c r="F6" s="8">
        <f t="shared" si="0"/>
        <v>20</v>
      </c>
      <c r="G6" s="8">
        <f t="shared" si="0"/>
        <v>12</v>
      </c>
      <c r="H6" s="8"/>
      <c r="I6" s="8">
        <f aca="true" t="shared" si="1" ref="I6:I11">SUM(B6:H6)</f>
        <v>83</v>
      </c>
      <c r="J6" s="9">
        <f>SUM(I6)/(I1)</f>
        <v>13.833333333333334</v>
      </c>
    </row>
    <row r="7" spans="1:10" ht="12.75">
      <c r="A7" s="7" t="s">
        <v>19</v>
      </c>
      <c r="B7" s="8">
        <v>9</v>
      </c>
      <c r="C7" s="8">
        <v>6</v>
      </c>
      <c r="D7" s="8">
        <v>5</v>
      </c>
      <c r="E7" s="8">
        <v>11</v>
      </c>
      <c r="F7" s="8">
        <v>16</v>
      </c>
      <c r="G7" s="8">
        <v>5</v>
      </c>
      <c r="H7" s="8"/>
      <c r="I7" s="8">
        <f t="shared" si="1"/>
        <v>52</v>
      </c>
      <c r="J7" s="9">
        <f>SUM(I7)/(I1)</f>
        <v>8.666666666666666</v>
      </c>
    </row>
    <row r="8" spans="1:10" ht="12.75">
      <c r="A8" s="7" t="s">
        <v>20</v>
      </c>
      <c r="B8" s="8">
        <v>5</v>
      </c>
      <c r="C8" s="8">
        <v>0</v>
      </c>
      <c r="D8" s="8">
        <v>3</v>
      </c>
      <c r="E8" s="8">
        <v>8</v>
      </c>
      <c r="F8" s="8">
        <v>4</v>
      </c>
      <c r="G8" s="8">
        <v>7</v>
      </c>
      <c r="H8" s="8"/>
      <c r="I8" s="8">
        <f t="shared" si="1"/>
        <v>27</v>
      </c>
      <c r="J8" s="9">
        <f>SUM(I8)/(I1)</f>
        <v>4.5</v>
      </c>
    </row>
    <row r="9" spans="1:10" ht="12.75">
      <c r="A9" s="7" t="s">
        <v>21</v>
      </c>
      <c r="B9" s="8">
        <v>2</v>
      </c>
      <c r="C9" s="8">
        <v>0</v>
      </c>
      <c r="D9" s="8">
        <v>1</v>
      </c>
      <c r="E9" s="8">
        <v>1</v>
      </c>
      <c r="F9" s="8">
        <v>0</v>
      </c>
      <c r="G9" s="8">
        <v>0</v>
      </c>
      <c r="H9" s="8"/>
      <c r="I9" s="8">
        <f t="shared" si="1"/>
        <v>4</v>
      </c>
      <c r="J9" s="9">
        <f>SUM(I9)/(I1)</f>
        <v>0.6666666666666666</v>
      </c>
    </row>
    <row r="10" spans="1:10" ht="12.75">
      <c r="A10" s="7" t="s">
        <v>22</v>
      </c>
      <c r="B10" s="8">
        <v>15</v>
      </c>
      <c r="C10" s="8">
        <v>8</v>
      </c>
      <c r="D10" s="8">
        <v>7</v>
      </c>
      <c r="E10" s="8">
        <v>13</v>
      </c>
      <c r="F10" s="8">
        <v>13</v>
      </c>
      <c r="G10" s="8">
        <v>13</v>
      </c>
      <c r="H10" s="8"/>
      <c r="I10" s="8">
        <f t="shared" si="1"/>
        <v>69</v>
      </c>
      <c r="J10" s="9">
        <f>SUM(I10)/(I1)</f>
        <v>11.5</v>
      </c>
    </row>
    <row r="11" spans="1:10" ht="12.75">
      <c r="A11" s="7" t="s">
        <v>23</v>
      </c>
      <c r="B11" s="8">
        <v>9</v>
      </c>
      <c r="C11" s="8">
        <v>3</v>
      </c>
      <c r="D11" s="8">
        <v>1</v>
      </c>
      <c r="E11" s="8">
        <v>4</v>
      </c>
      <c r="F11" s="8">
        <v>5</v>
      </c>
      <c r="G11" s="8">
        <v>4</v>
      </c>
      <c r="H11" s="8"/>
      <c r="I11" s="8">
        <f t="shared" si="1"/>
        <v>26</v>
      </c>
      <c r="J11" s="9">
        <f>SUM(I11)/(I1)</f>
        <v>4.333333333333333</v>
      </c>
    </row>
    <row r="12" spans="1:10" ht="12.75">
      <c r="A12" s="7" t="s">
        <v>24</v>
      </c>
      <c r="B12" s="10">
        <f aca="true" t="shared" si="2" ref="B12:G12">SUM(B11)/(B10)</f>
        <v>0.6</v>
      </c>
      <c r="C12" s="10">
        <f t="shared" si="2"/>
        <v>0.375</v>
      </c>
      <c r="D12" s="10">
        <f t="shared" si="2"/>
        <v>0.14285714285714285</v>
      </c>
      <c r="E12" s="10">
        <f t="shared" si="2"/>
        <v>0.3076923076923077</v>
      </c>
      <c r="F12" s="10">
        <f t="shared" si="2"/>
        <v>0.38461538461538464</v>
      </c>
      <c r="G12" s="10">
        <f t="shared" si="2"/>
        <v>0.3076923076923077</v>
      </c>
      <c r="H12" s="10"/>
      <c r="I12" s="10">
        <f>SUM(I11)/(I10)</f>
        <v>0.37681159420289856</v>
      </c>
      <c r="J12" s="10">
        <f>SUM(J11)/(J10)</f>
        <v>0.3768115942028985</v>
      </c>
    </row>
    <row r="13" spans="1:10" ht="12.75">
      <c r="A13" s="7" t="s">
        <v>25</v>
      </c>
      <c r="B13" s="8">
        <v>1</v>
      </c>
      <c r="C13" s="8">
        <v>0</v>
      </c>
      <c r="D13" s="8">
        <v>3</v>
      </c>
      <c r="E13" s="8">
        <v>4</v>
      </c>
      <c r="F13" s="8">
        <v>2</v>
      </c>
      <c r="G13" s="8">
        <v>1</v>
      </c>
      <c r="H13" s="8"/>
      <c r="I13" s="8">
        <f>SUM(B13:H13)</f>
        <v>11</v>
      </c>
      <c r="J13" s="9">
        <f>SUM(I13)/(I1)</f>
        <v>1.8333333333333333</v>
      </c>
    </row>
    <row r="14" spans="1:10" ht="12.75">
      <c r="A14" s="7" t="s">
        <v>26</v>
      </c>
      <c r="B14" s="8">
        <v>1</v>
      </c>
      <c r="C14" s="8">
        <v>0</v>
      </c>
      <c r="D14" s="8">
        <v>1</v>
      </c>
      <c r="E14" s="8">
        <v>3</v>
      </c>
      <c r="F14" s="8">
        <v>1</v>
      </c>
      <c r="G14" s="8">
        <v>1</v>
      </c>
      <c r="H14" s="8"/>
      <c r="I14" s="8">
        <f>SUM(B14:H14)</f>
        <v>7</v>
      </c>
      <c r="J14" s="9">
        <f>SUM(I14)/(I1)</f>
        <v>1.1666666666666667</v>
      </c>
    </row>
    <row r="15" spans="1:10" ht="12.75">
      <c r="A15" s="7" t="s">
        <v>27</v>
      </c>
      <c r="B15" s="10">
        <f aca="true" t="shared" si="3" ref="B15:G15">SUM(B14)/(B13)</f>
        <v>1</v>
      </c>
      <c r="C15" s="10">
        <v>0</v>
      </c>
      <c r="D15" s="10">
        <f t="shared" si="3"/>
        <v>0.3333333333333333</v>
      </c>
      <c r="E15" s="10">
        <f t="shared" si="3"/>
        <v>0.75</v>
      </c>
      <c r="F15" s="10">
        <f t="shared" si="3"/>
        <v>0.5</v>
      </c>
      <c r="G15" s="10">
        <f t="shared" si="3"/>
        <v>1</v>
      </c>
      <c r="H15" s="10"/>
      <c r="I15" s="10">
        <f>SUM(I14)/(I13)</f>
        <v>0.6363636363636364</v>
      </c>
      <c r="J15" s="10">
        <f>SUM(J14)/(J13)</f>
        <v>0.6363636363636365</v>
      </c>
    </row>
    <row r="16" spans="1:10" ht="12.75">
      <c r="A16" s="7" t="s">
        <v>28</v>
      </c>
      <c r="B16" s="8">
        <f aca="true" t="shared" si="4" ref="B16:G16">SUM(B17)+(B22)</f>
        <v>63</v>
      </c>
      <c r="C16" s="8">
        <f t="shared" si="4"/>
        <v>33</v>
      </c>
      <c r="D16" s="8">
        <f t="shared" si="4"/>
        <v>40</v>
      </c>
      <c r="E16" s="8">
        <f t="shared" si="4"/>
        <v>72</v>
      </c>
      <c r="F16" s="8">
        <f t="shared" si="4"/>
        <v>63</v>
      </c>
      <c r="G16" s="8">
        <f t="shared" si="4"/>
        <v>58</v>
      </c>
      <c r="H16" s="8"/>
      <c r="I16" s="8">
        <f aca="true" t="shared" si="5" ref="I16:I25">SUM(B16:H16)</f>
        <v>329</v>
      </c>
      <c r="J16" s="9">
        <f>SUM(I16)/(I1)</f>
        <v>54.833333333333336</v>
      </c>
    </row>
    <row r="17" spans="1:10" ht="12.75">
      <c r="A17" s="7" t="s">
        <v>29</v>
      </c>
      <c r="B17" s="8">
        <v>41</v>
      </c>
      <c r="C17" s="8">
        <v>23</v>
      </c>
      <c r="D17" s="8">
        <v>29</v>
      </c>
      <c r="E17" s="8">
        <v>45</v>
      </c>
      <c r="F17" s="8">
        <v>51</v>
      </c>
      <c r="G17" s="8">
        <v>31</v>
      </c>
      <c r="H17" s="8"/>
      <c r="I17" s="8">
        <f t="shared" si="5"/>
        <v>220</v>
      </c>
      <c r="J17" s="9">
        <f>SUM(I17)/(I1)</f>
        <v>36.666666666666664</v>
      </c>
    </row>
    <row r="18" spans="1:10" ht="12.75">
      <c r="A18" s="7" t="s">
        <v>30</v>
      </c>
      <c r="B18" s="8">
        <v>146</v>
      </c>
      <c r="C18" s="8">
        <v>164</v>
      </c>
      <c r="D18" s="8">
        <v>116</v>
      </c>
      <c r="E18" s="8">
        <v>152</v>
      </c>
      <c r="F18" s="8">
        <v>272</v>
      </c>
      <c r="G18" s="8">
        <v>78</v>
      </c>
      <c r="H18" s="8"/>
      <c r="I18" s="8">
        <f t="shared" si="5"/>
        <v>928</v>
      </c>
      <c r="J18" s="9">
        <f>SUM(I18)/(I1)</f>
        <v>154.66666666666666</v>
      </c>
    </row>
    <row r="19" spans="1:10" ht="12.75">
      <c r="A19" s="7" t="s">
        <v>31</v>
      </c>
      <c r="B19" s="8">
        <v>151</v>
      </c>
      <c r="C19" s="8">
        <v>25</v>
      </c>
      <c r="D19" s="8">
        <v>63</v>
      </c>
      <c r="E19" s="8">
        <v>161</v>
      </c>
      <c r="F19" s="8">
        <v>47</v>
      </c>
      <c r="G19" s="8">
        <v>118</v>
      </c>
      <c r="H19" s="8"/>
      <c r="I19" s="8">
        <f t="shared" si="5"/>
        <v>565</v>
      </c>
      <c r="J19" s="9">
        <f>SUM(I19)/(I1)</f>
        <v>94.16666666666667</v>
      </c>
    </row>
    <row r="20" spans="1:10" ht="12.75">
      <c r="A20" s="7" t="s">
        <v>32</v>
      </c>
      <c r="B20" s="8">
        <f aca="true" t="shared" si="6" ref="B20:G20">SUM(B18)+(B19)</f>
        <v>297</v>
      </c>
      <c r="C20" s="8">
        <f t="shared" si="6"/>
        <v>189</v>
      </c>
      <c r="D20" s="8">
        <f t="shared" si="6"/>
        <v>179</v>
      </c>
      <c r="E20" s="8">
        <f t="shared" si="6"/>
        <v>313</v>
      </c>
      <c r="F20" s="8">
        <f t="shared" si="6"/>
        <v>319</v>
      </c>
      <c r="G20" s="8">
        <f t="shared" si="6"/>
        <v>196</v>
      </c>
      <c r="H20" s="8"/>
      <c r="I20" s="8">
        <f t="shared" si="5"/>
        <v>1493</v>
      </c>
      <c r="J20" s="9">
        <f>SUM(I20)/(I1)</f>
        <v>248.83333333333334</v>
      </c>
    </row>
    <row r="21" spans="1:10" ht="12.75">
      <c r="A21" s="7" t="s">
        <v>33</v>
      </c>
      <c r="B21" s="8">
        <v>14</v>
      </c>
      <c r="C21" s="8">
        <v>5</v>
      </c>
      <c r="D21" s="8">
        <v>5</v>
      </c>
      <c r="E21" s="8">
        <v>16</v>
      </c>
      <c r="F21" s="8">
        <v>6</v>
      </c>
      <c r="G21" s="8">
        <v>14</v>
      </c>
      <c r="H21" s="8"/>
      <c r="I21" s="8">
        <f t="shared" si="5"/>
        <v>60</v>
      </c>
      <c r="J21" s="9">
        <f>SUM(I21)/(I1)</f>
        <v>10</v>
      </c>
    </row>
    <row r="22" spans="1:10" ht="12.75">
      <c r="A22" s="7" t="s">
        <v>34</v>
      </c>
      <c r="B22" s="8">
        <v>22</v>
      </c>
      <c r="C22" s="8">
        <v>10</v>
      </c>
      <c r="D22" s="8">
        <v>11</v>
      </c>
      <c r="E22" s="8">
        <v>27</v>
      </c>
      <c r="F22" s="8">
        <v>12</v>
      </c>
      <c r="G22" s="8">
        <v>27</v>
      </c>
      <c r="H22" s="8"/>
      <c r="I22" s="8">
        <f t="shared" si="5"/>
        <v>109</v>
      </c>
      <c r="J22" s="9">
        <f>SUM(I22)/(I1)</f>
        <v>18.166666666666668</v>
      </c>
    </row>
    <row r="23" spans="1:10" ht="12.75">
      <c r="A23" s="7" t="s">
        <v>35</v>
      </c>
      <c r="B23" s="8">
        <v>2</v>
      </c>
      <c r="C23" s="8">
        <v>0</v>
      </c>
      <c r="D23" s="8">
        <v>1</v>
      </c>
      <c r="E23" s="8">
        <v>0</v>
      </c>
      <c r="F23" s="8">
        <v>2</v>
      </c>
      <c r="G23" s="8">
        <v>2</v>
      </c>
      <c r="H23" s="8"/>
      <c r="I23" s="8">
        <f t="shared" si="5"/>
        <v>7</v>
      </c>
      <c r="J23" s="9">
        <f>SUM(I23)/(I1)</f>
        <v>1.1666666666666667</v>
      </c>
    </row>
    <row r="24" spans="1:10" ht="12.75">
      <c r="A24" s="7" t="s">
        <v>36</v>
      </c>
      <c r="B24" s="8">
        <v>4</v>
      </c>
      <c r="C24" s="8">
        <v>5</v>
      </c>
      <c r="D24" s="8">
        <v>2</v>
      </c>
      <c r="E24" s="8">
        <v>2</v>
      </c>
      <c r="F24" s="8">
        <v>4</v>
      </c>
      <c r="G24" s="8">
        <v>5</v>
      </c>
      <c r="H24" s="8"/>
      <c r="I24" s="8">
        <f t="shared" si="5"/>
        <v>22</v>
      </c>
      <c r="J24" s="9">
        <f>SUM(I24)/(I1)</f>
        <v>3.6666666666666665</v>
      </c>
    </row>
    <row r="25" spans="1:10" ht="12.75">
      <c r="A25" s="7" t="s">
        <v>37</v>
      </c>
      <c r="B25" s="8">
        <v>150</v>
      </c>
      <c r="C25" s="8">
        <v>186</v>
      </c>
      <c r="D25" s="8">
        <v>60</v>
      </c>
      <c r="E25" s="8">
        <v>82</v>
      </c>
      <c r="F25" s="8">
        <v>103</v>
      </c>
      <c r="G25" s="8">
        <v>151</v>
      </c>
      <c r="H25" s="8"/>
      <c r="I25" s="8">
        <f t="shared" si="5"/>
        <v>732</v>
      </c>
      <c r="J25" s="9">
        <f>SUM(I25)/(I1)</f>
        <v>122</v>
      </c>
    </row>
    <row r="26" spans="1:10" ht="12.75">
      <c r="A26" s="7" t="s">
        <v>38</v>
      </c>
      <c r="B26" s="9">
        <f aca="true" t="shared" si="7" ref="B26:G26">SUM(B25/B24)</f>
        <v>37.5</v>
      </c>
      <c r="C26" s="9">
        <f t="shared" si="7"/>
        <v>37.2</v>
      </c>
      <c r="D26" s="9">
        <f t="shared" si="7"/>
        <v>30</v>
      </c>
      <c r="E26" s="9">
        <f t="shared" si="7"/>
        <v>41</v>
      </c>
      <c r="F26" s="9">
        <f t="shared" si="7"/>
        <v>25.75</v>
      </c>
      <c r="G26" s="9">
        <f t="shared" si="7"/>
        <v>30.2</v>
      </c>
      <c r="H26" s="9"/>
      <c r="I26" s="9"/>
      <c r="J26" s="9">
        <f>SUM(I25)/(I24)</f>
        <v>33.27272727272727</v>
      </c>
    </row>
    <row r="27" spans="1:10" ht="12.75">
      <c r="A27" s="7" t="s">
        <v>39</v>
      </c>
      <c r="B27" s="8">
        <v>2</v>
      </c>
      <c r="C27" s="8">
        <v>1</v>
      </c>
      <c r="D27" s="8">
        <v>3</v>
      </c>
      <c r="E27" s="8">
        <v>2</v>
      </c>
      <c r="F27" s="8">
        <v>4</v>
      </c>
      <c r="G27" s="8">
        <v>3</v>
      </c>
      <c r="H27" s="8"/>
      <c r="I27" s="8">
        <f>SUM(B27:H27)</f>
        <v>15</v>
      </c>
      <c r="J27" s="9">
        <f>SUM(I27)/(I1)</f>
        <v>2.5</v>
      </c>
    </row>
    <row r="28" spans="1:10" ht="12.75">
      <c r="A28" s="7" t="s">
        <v>40</v>
      </c>
      <c r="B28" s="8">
        <v>1</v>
      </c>
      <c r="C28" s="8">
        <v>1</v>
      </c>
      <c r="D28" s="8">
        <v>1</v>
      </c>
      <c r="E28" s="8">
        <v>1</v>
      </c>
      <c r="F28" s="8">
        <v>0</v>
      </c>
      <c r="G28" s="8">
        <v>3</v>
      </c>
      <c r="H28" s="8"/>
      <c r="I28" s="8">
        <f>SUM(B28:H28)</f>
        <v>7</v>
      </c>
      <c r="J28" s="9">
        <f>SUM(I28)/(I1)</f>
        <v>1.1666666666666667</v>
      </c>
    </row>
    <row r="29" spans="1:10" ht="12.75">
      <c r="A29" s="7" t="s">
        <v>41</v>
      </c>
      <c r="B29" s="8">
        <v>3</v>
      </c>
      <c r="C29" s="8">
        <v>5</v>
      </c>
      <c r="D29" s="8">
        <v>6</v>
      </c>
      <c r="E29" s="8">
        <v>2</v>
      </c>
      <c r="F29" s="8">
        <v>6</v>
      </c>
      <c r="G29" s="8">
        <v>2</v>
      </c>
      <c r="H29" s="8"/>
      <c r="I29" s="8">
        <f>SUM(B29:H29)</f>
        <v>24</v>
      </c>
      <c r="J29" s="9">
        <f>SUM(I29)/(I1)</f>
        <v>4</v>
      </c>
    </row>
    <row r="30" spans="1:10" ht="12.75">
      <c r="A30" s="7" t="s">
        <v>42</v>
      </c>
      <c r="B30" s="8">
        <v>10</v>
      </c>
      <c r="C30" s="8">
        <v>34</v>
      </c>
      <c r="D30" s="8">
        <v>55</v>
      </c>
      <c r="E30" s="8">
        <v>25</v>
      </c>
      <c r="F30" s="8">
        <v>45</v>
      </c>
      <c r="G30" s="8">
        <v>25</v>
      </c>
      <c r="H30" s="8"/>
      <c r="I30" s="8">
        <f>SUM(B30:H30)</f>
        <v>194</v>
      </c>
      <c r="J30" s="9">
        <f>SUM(I30)/(I1)</f>
        <v>32.333333333333336</v>
      </c>
    </row>
    <row r="31" spans="1:10" ht="13.5" thickBot="1">
      <c r="A31" s="7" t="s">
        <v>43</v>
      </c>
      <c r="B31" s="26" t="s">
        <v>208</v>
      </c>
      <c r="C31" s="26" t="s">
        <v>227</v>
      </c>
      <c r="D31" s="26" t="s">
        <v>232</v>
      </c>
      <c r="E31" s="26" t="s">
        <v>249</v>
      </c>
      <c r="F31" s="26" t="s">
        <v>271</v>
      </c>
      <c r="G31" s="26" t="s">
        <v>285</v>
      </c>
      <c r="H31" s="11"/>
      <c r="I31" s="1" t="s">
        <v>296</v>
      </c>
      <c r="J31" s="25" t="s">
        <v>297</v>
      </c>
    </row>
    <row r="32" spans="1:10" s="51" customFormat="1" ht="12" thickTop="1">
      <c r="A32" s="49" t="s">
        <v>112</v>
      </c>
      <c r="B32" s="50" t="s">
        <v>16</v>
      </c>
      <c r="C32" s="50" t="s">
        <v>14</v>
      </c>
      <c r="D32" s="50" t="s">
        <v>114</v>
      </c>
      <c r="E32" s="50" t="s">
        <v>15</v>
      </c>
      <c r="F32" s="50" t="s">
        <v>116</v>
      </c>
      <c r="G32" s="50" t="s">
        <v>17</v>
      </c>
      <c r="H32" s="50"/>
      <c r="I32" s="50" t="s">
        <v>8</v>
      </c>
      <c r="J32" s="50" t="s">
        <v>9</v>
      </c>
    </row>
    <row r="33" spans="1:10" ht="12.75">
      <c r="A33" s="7" t="s">
        <v>18</v>
      </c>
      <c r="B33" s="8">
        <f aca="true" t="shared" si="8" ref="B33:G33">SUM(B34:B36)</f>
        <v>16</v>
      </c>
      <c r="C33" s="8">
        <f t="shared" si="8"/>
        <v>14</v>
      </c>
      <c r="D33" s="8">
        <f t="shared" si="8"/>
        <v>16</v>
      </c>
      <c r="E33" s="8">
        <f t="shared" si="8"/>
        <v>9</v>
      </c>
      <c r="F33" s="8">
        <f t="shared" si="8"/>
        <v>14</v>
      </c>
      <c r="G33" s="8">
        <f t="shared" si="8"/>
        <v>10</v>
      </c>
      <c r="H33" s="8"/>
      <c r="I33" s="8">
        <f aca="true" t="shared" si="9" ref="I33:I38">SUM(B33:H33)</f>
        <v>79</v>
      </c>
      <c r="J33" s="9">
        <f>SUM(I33)/(I1)</f>
        <v>13.166666666666666</v>
      </c>
    </row>
    <row r="34" spans="1:10" ht="12.75">
      <c r="A34" s="7" t="s">
        <v>19</v>
      </c>
      <c r="B34" s="8">
        <v>11</v>
      </c>
      <c r="C34" s="8">
        <v>11</v>
      </c>
      <c r="D34" s="8">
        <v>11</v>
      </c>
      <c r="E34" s="8">
        <v>5</v>
      </c>
      <c r="F34" s="8">
        <v>4</v>
      </c>
      <c r="G34" s="8">
        <v>5</v>
      </c>
      <c r="H34" s="8"/>
      <c r="I34" s="8">
        <f t="shared" si="9"/>
        <v>47</v>
      </c>
      <c r="J34" s="9">
        <f>SUM(I34)/(I1)</f>
        <v>7.833333333333333</v>
      </c>
    </row>
    <row r="35" spans="1:10" ht="12.75">
      <c r="A35" s="7" t="s">
        <v>20</v>
      </c>
      <c r="B35" s="8">
        <v>5</v>
      </c>
      <c r="C35" s="8">
        <v>2</v>
      </c>
      <c r="D35" s="8">
        <v>3</v>
      </c>
      <c r="E35" s="8">
        <v>3</v>
      </c>
      <c r="F35" s="8">
        <v>9</v>
      </c>
      <c r="G35" s="8">
        <v>5</v>
      </c>
      <c r="H35" s="8"/>
      <c r="I35" s="8">
        <f t="shared" si="9"/>
        <v>27</v>
      </c>
      <c r="J35" s="9">
        <f>SUM(I35)/(I1)</f>
        <v>4.5</v>
      </c>
    </row>
    <row r="36" spans="1:10" ht="12.75">
      <c r="A36" s="7" t="s">
        <v>21</v>
      </c>
      <c r="B36" s="8">
        <v>0</v>
      </c>
      <c r="C36" s="8">
        <v>1</v>
      </c>
      <c r="D36" s="8">
        <v>2</v>
      </c>
      <c r="E36" s="8">
        <v>1</v>
      </c>
      <c r="F36" s="8">
        <v>1</v>
      </c>
      <c r="G36" s="8">
        <v>0</v>
      </c>
      <c r="H36" s="8"/>
      <c r="I36" s="8">
        <f t="shared" si="9"/>
        <v>5</v>
      </c>
      <c r="J36" s="9">
        <f>SUM(I36)/(I1)</f>
        <v>0.8333333333333334</v>
      </c>
    </row>
    <row r="37" spans="1:10" ht="12.75">
      <c r="A37" s="7" t="s">
        <v>22</v>
      </c>
      <c r="B37" s="8">
        <v>9</v>
      </c>
      <c r="C37" s="8">
        <v>13</v>
      </c>
      <c r="D37" s="8">
        <v>15</v>
      </c>
      <c r="E37" s="8">
        <v>12</v>
      </c>
      <c r="F37" s="8">
        <v>12</v>
      </c>
      <c r="G37" s="8">
        <v>15</v>
      </c>
      <c r="H37" s="8"/>
      <c r="I37" s="8">
        <f t="shared" si="9"/>
        <v>76</v>
      </c>
      <c r="J37" s="9">
        <f>SUM(I37)/(I1)</f>
        <v>12.666666666666666</v>
      </c>
    </row>
    <row r="38" spans="1:10" ht="12.75">
      <c r="A38" s="7" t="s">
        <v>23</v>
      </c>
      <c r="B38" s="8">
        <v>3</v>
      </c>
      <c r="C38" s="8">
        <v>3</v>
      </c>
      <c r="D38" s="8">
        <v>6</v>
      </c>
      <c r="E38" s="8">
        <v>4</v>
      </c>
      <c r="F38" s="8">
        <v>1</v>
      </c>
      <c r="G38" s="8">
        <v>5</v>
      </c>
      <c r="H38" s="8"/>
      <c r="I38" s="8">
        <f t="shared" si="9"/>
        <v>22</v>
      </c>
      <c r="J38" s="9">
        <f>SUM(I38)/(I1)</f>
        <v>3.6666666666666665</v>
      </c>
    </row>
    <row r="39" spans="1:10" ht="12.75">
      <c r="A39" s="7" t="s">
        <v>24</v>
      </c>
      <c r="B39" s="10">
        <f aca="true" t="shared" si="10" ref="B39:G39">SUM(B38)/(B37)</f>
        <v>0.3333333333333333</v>
      </c>
      <c r="C39" s="10">
        <f t="shared" si="10"/>
        <v>0.23076923076923078</v>
      </c>
      <c r="D39" s="10">
        <f t="shared" si="10"/>
        <v>0.4</v>
      </c>
      <c r="E39" s="10">
        <f t="shared" si="10"/>
        <v>0.3333333333333333</v>
      </c>
      <c r="F39" s="10">
        <f t="shared" si="10"/>
        <v>0.08333333333333333</v>
      </c>
      <c r="G39" s="10">
        <f t="shared" si="10"/>
        <v>0.3333333333333333</v>
      </c>
      <c r="H39" s="10"/>
      <c r="I39" s="10">
        <f>SUM(I38)/(I37)</f>
        <v>0.2894736842105263</v>
      </c>
      <c r="J39" s="10">
        <f>SUM(J38)/(J37)</f>
        <v>0.2894736842105263</v>
      </c>
    </row>
    <row r="40" spans="1:10" ht="12.75">
      <c r="A40" s="7" t="s">
        <v>25</v>
      </c>
      <c r="B40" s="8">
        <v>3</v>
      </c>
      <c r="C40" s="8">
        <v>6</v>
      </c>
      <c r="D40" s="8">
        <v>6</v>
      </c>
      <c r="E40" s="8">
        <v>5</v>
      </c>
      <c r="F40" s="8">
        <v>5</v>
      </c>
      <c r="G40" s="8">
        <v>1</v>
      </c>
      <c r="H40" s="8"/>
      <c r="I40" s="8">
        <f>SUM(B40:H40)</f>
        <v>26</v>
      </c>
      <c r="J40" s="9">
        <f>SUM(I40)/(I1)</f>
        <v>4.333333333333333</v>
      </c>
    </row>
    <row r="41" spans="1:10" ht="12.75">
      <c r="A41" s="7" t="s">
        <v>26</v>
      </c>
      <c r="B41" s="8">
        <v>3</v>
      </c>
      <c r="C41" s="8">
        <v>3</v>
      </c>
      <c r="D41" s="8">
        <v>4</v>
      </c>
      <c r="E41" s="8">
        <v>2</v>
      </c>
      <c r="F41" s="8">
        <v>3</v>
      </c>
      <c r="G41" s="8">
        <v>0</v>
      </c>
      <c r="H41" s="8"/>
      <c r="I41" s="8">
        <f>SUM(B41:H41)</f>
        <v>15</v>
      </c>
      <c r="J41" s="9">
        <f>SUM(I41)/(I1)</f>
        <v>2.5</v>
      </c>
    </row>
    <row r="42" spans="1:10" ht="12.75">
      <c r="A42" s="7" t="s">
        <v>27</v>
      </c>
      <c r="B42" s="10">
        <f aca="true" t="shared" si="11" ref="B42:G42">SUM(B41)/(B40)</f>
        <v>1</v>
      </c>
      <c r="C42" s="10">
        <f t="shared" si="11"/>
        <v>0.5</v>
      </c>
      <c r="D42" s="10">
        <f t="shared" si="11"/>
        <v>0.6666666666666666</v>
      </c>
      <c r="E42" s="10">
        <f t="shared" si="11"/>
        <v>0.4</v>
      </c>
      <c r="F42" s="10">
        <f t="shared" si="11"/>
        <v>0.6</v>
      </c>
      <c r="G42" s="10">
        <f t="shared" si="11"/>
        <v>0</v>
      </c>
      <c r="H42" s="10"/>
      <c r="I42" s="10">
        <f>SUM(I41)/(I40)</f>
        <v>0.5769230769230769</v>
      </c>
      <c r="J42" s="10">
        <f>SUM(J41)/(J40)</f>
        <v>0.576923076923077</v>
      </c>
    </row>
    <row r="43" spans="1:10" ht="12.75">
      <c r="A43" s="7" t="s">
        <v>28</v>
      </c>
      <c r="B43" s="8">
        <f aca="true" t="shared" si="12" ref="B43:G43">SUM(B44)+(B49)</f>
        <v>50</v>
      </c>
      <c r="C43" s="8">
        <f t="shared" si="12"/>
        <v>60</v>
      </c>
      <c r="D43" s="8">
        <f t="shared" si="12"/>
        <v>63</v>
      </c>
      <c r="E43" s="8">
        <f t="shared" si="12"/>
        <v>47</v>
      </c>
      <c r="F43" s="8">
        <f t="shared" si="12"/>
        <v>54</v>
      </c>
      <c r="G43" s="8">
        <f t="shared" si="12"/>
        <v>57</v>
      </c>
      <c r="H43" s="8"/>
      <c r="I43" s="8">
        <f aca="true" t="shared" si="13" ref="I43:I52">SUM(B43:H43)</f>
        <v>331</v>
      </c>
      <c r="J43" s="9">
        <f>SUM(I43)/(I1)</f>
        <v>55.166666666666664</v>
      </c>
    </row>
    <row r="44" spans="1:10" ht="12.75">
      <c r="A44" s="7" t="s">
        <v>29</v>
      </c>
      <c r="B44" s="8">
        <v>40</v>
      </c>
      <c r="C44" s="8">
        <v>53</v>
      </c>
      <c r="D44" s="8">
        <v>49</v>
      </c>
      <c r="E44" s="8">
        <v>22</v>
      </c>
      <c r="F44" s="8">
        <v>29</v>
      </c>
      <c r="G44" s="8">
        <v>45</v>
      </c>
      <c r="H44" s="8"/>
      <c r="I44" s="8">
        <f t="shared" si="13"/>
        <v>238</v>
      </c>
      <c r="J44" s="9">
        <f>SUM(I44)/(I1)</f>
        <v>39.666666666666664</v>
      </c>
    </row>
    <row r="45" spans="1:10" ht="12.75">
      <c r="A45" s="7" t="s">
        <v>30</v>
      </c>
      <c r="B45" s="8">
        <v>246</v>
      </c>
      <c r="C45" s="8">
        <v>186</v>
      </c>
      <c r="D45" s="8">
        <v>268</v>
      </c>
      <c r="E45" s="8">
        <v>26</v>
      </c>
      <c r="F45" s="8">
        <v>75</v>
      </c>
      <c r="G45" s="8">
        <v>81</v>
      </c>
      <c r="H45" s="8"/>
      <c r="I45" s="8">
        <f t="shared" si="13"/>
        <v>882</v>
      </c>
      <c r="J45" s="9">
        <f>SUM(I45)/(I1)</f>
        <v>147</v>
      </c>
    </row>
    <row r="46" spans="1:10" ht="12.75">
      <c r="A46" s="7" t="s">
        <v>31</v>
      </c>
      <c r="B46" s="8">
        <v>176</v>
      </c>
      <c r="C46" s="8">
        <v>42</v>
      </c>
      <c r="D46" s="8">
        <v>128</v>
      </c>
      <c r="E46" s="8">
        <v>102</v>
      </c>
      <c r="F46" s="8">
        <v>249</v>
      </c>
      <c r="G46" s="8">
        <v>75</v>
      </c>
      <c r="H46" s="8"/>
      <c r="I46" s="8">
        <f t="shared" si="13"/>
        <v>772</v>
      </c>
      <c r="J46" s="9">
        <f>SUM(I46)/(I1)</f>
        <v>128.66666666666666</v>
      </c>
    </row>
    <row r="47" spans="1:10" ht="12.75">
      <c r="A47" s="7" t="s">
        <v>32</v>
      </c>
      <c r="B47" s="8">
        <f aca="true" t="shared" si="14" ref="B47:G47">SUM(B45)+(B46)</f>
        <v>422</v>
      </c>
      <c r="C47" s="8">
        <f t="shared" si="14"/>
        <v>228</v>
      </c>
      <c r="D47" s="8">
        <f t="shared" si="14"/>
        <v>396</v>
      </c>
      <c r="E47" s="8">
        <f t="shared" si="14"/>
        <v>128</v>
      </c>
      <c r="F47" s="8">
        <f t="shared" si="14"/>
        <v>324</v>
      </c>
      <c r="G47" s="8">
        <f t="shared" si="14"/>
        <v>156</v>
      </c>
      <c r="H47" s="8"/>
      <c r="I47" s="8">
        <f t="shared" si="13"/>
        <v>1654</v>
      </c>
      <c r="J47" s="9">
        <f>SUM(I47)/(I1)</f>
        <v>275.6666666666667</v>
      </c>
    </row>
    <row r="48" spans="1:10" ht="12.75">
      <c r="A48" s="7" t="s">
        <v>33</v>
      </c>
      <c r="B48" s="8">
        <v>6</v>
      </c>
      <c r="C48" s="8">
        <v>3</v>
      </c>
      <c r="D48" s="8">
        <v>7</v>
      </c>
      <c r="E48" s="8">
        <v>12</v>
      </c>
      <c r="F48" s="8">
        <v>10</v>
      </c>
      <c r="G48" s="8">
        <v>6</v>
      </c>
      <c r="H48" s="8"/>
      <c r="I48" s="8">
        <f t="shared" si="13"/>
        <v>44</v>
      </c>
      <c r="J48" s="9">
        <f>SUM(I48)/(I1)</f>
        <v>7.333333333333333</v>
      </c>
    </row>
    <row r="49" spans="1:10" ht="12.75">
      <c r="A49" s="7" t="s">
        <v>34</v>
      </c>
      <c r="B49" s="8">
        <v>10</v>
      </c>
      <c r="C49" s="8">
        <v>7</v>
      </c>
      <c r="D49" s="8">
        <v>14</v>
      </c>
      <c r="E49" s="8">
        <v>25</v>
      </c>
      <c r="F49" s="8">
        <v>25</v>
      </c>
      <c r="G49" s="8">
        <v>12</v>
      </c>
      <c r="H49" s="8"/>
      <c r="I49" s="8">
        <f t="shared" si="13"/>
        <v>93</v>
      </c>
      <c r="J49" s="9">
        <f>SUM(I49)/(I1)</f>
        <v>15.5</v>
      </c>
    </row>
    <row r="50" spans="1:10" ht="12.75">
      <c r="A50" s="7" t="s">
        <v>35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/>
      <c r="I50" s="8">
        <f t="shared" si="13"/>
        <v>0</v>
      </c>
      <c r="J50" s="9">
        <f>SUM(I50)/(I1)</f>
        <v>0</v>
      </c>
    </row>
    <row r="51" spans="1:10" ht="12.75">
      <c r="A51" s="7" t="s">
        <v>36</v>
      </c>
      <c r="B51" s="8">
        <v>3</v>
      </c>
      <c r="C51" s="8">
        <v>3</v>
      </c>
      <c r="D51" s="8">
        <v>1</v>
      </c>
      <c r="E51" s="8">
        <v>2</v>
      </c>
      <c r="F51" s="8">
        <v>5</v>
      </c>
      <c r="G51" s="8">
        <v>5</v>
      </c>
      <c r="H51" s="8"/>
      <c r="I51" s="8">
        <f t="shared" si="13"/>
        <v>19</v>
      </c>
      <c r="J51" s="9">
        <f>SUM(I51)/(I1)</f>
        <v>3.1666666666666665</v>
      </c>
    </row>
    <row r="52" spans="1:10" ht="12.75">
      <c r="A52" s="7" t="s">
        <v>37</v>
      </c>
      <c r="B52" s="8">
        <v>121</v>
      </c>
      <c r="C52" s="8">
        <v>111</v>
      </c>
      <c r="D52" s="8">
        <v>32</v>
      </c>
      <c r="E52" s="8">
        <v>53</v>
      </c>
      <c r="F52" s="8">
        <v>137</v>
      </c>
      <c r="G52" s="8">
        <v>186</v>
      </c>
      <c r="H52" s="8"/>
      <c r="I52" s="8">
        <f t="shared" si="13"/>
        <v>640</v>
      </c>
      <c r="J52" s="9">
        <f>SUM(I52)/(I1)</f>
        <v>106.66666666666667</v>
      </c>
    </row>
    <row r="53" spans="1:10" ht="12.75">
      <c r="A53" s="7" t="s">
        <v>38</v>
      </c>
      <c r="B53" s="9">
        <f aca="true" t="shared" si="15" ref="B53:G53">SUM(B52/B51)</f>
        <v>40.333333333333336</v>
      </c>
      <c r="C53" s="9">
        <f t="shared" si="15"/>
        <v>37</v>
      </c>
      <c r="D53" s="9">
        <f t="shared" si="15"/>
        <v>32</v>
      </c>
      <c r="E53" s="9">
        <f t="shared" si="15"/>
        <v>26.5</v>
      </c>
      <c r="F53" s="9">
        <f t="shared" si="15"/>
        <v>27.4</v>
      </c>
      <c r="G53" s="9">
        <f t="shared" si="15"/>
        <v>37.2</v>
      </c>
      <c r="H53" s="9"/>
      <c r="I53" s="8"/>
      <c r="J53" s="9">
        <f>SUM(I52/I51)</f>
        <v>33.68421052631579</v>
      </c>
    </row>
    <row r="54" spans="1:10" ht="12.75">
      <c r="A54" s="7" t="s">
        <v>39</v>
      </c>
      <c r="B54" s="8">
        <v>1</v>
      </c>
      <c r="C54" s="8">
        <v>3</v>
      </c>
      <c r="D54" s="8">
        <v>3</v>
      </c>
      <c r="E54" s="8">
        <v>2</v>
      </c>
      <c r="F54" s="8">
        <v>3</v>
      </c>
      <c r="G54" s="8">
        <v>2</v>
      </c>
      <c r="H54" s="8"/>
      <c r="I54" s="8">
        <f>SUM(B54:H54)</f>
        <v>14</v>
      </c>
      <c r="J54" s="9">
        <f>SUM(I54)/(I1)</f>
        <v>2.3333333333333335</v>
      </c>
    </row>
    <row r="55" spans="1:10" ht="12.75">
      <c r="A55" s="7" t="s">
        <v>40</v>
      </c>
      <c r="B55" s="8">
        <v>1</v>
      </c>
      <c r="C55" s="8">
        <v>0</v>
      </c>
      <c r="D55" s="8">
        <v>0</v>
      </c>
      <c r="E55" s="8">
        <v>1</v>
      </c>
      <c r="F55" s="8">
        <v>0</v>
      </c>
      <c r="G55" s="8">
        <v>2</v>
      </c>
      <c r="H55" s="8"/>
      <c r="I55" s="8">
        <f>SUM(B55:H55)</f>
        <v>4</v>
      </c>
      <c r="J55" s="9">
        <f>SUM(I55)/(I1)</f>
        <v>0.6666666666666666</v>
      </c>
    </row>
    <row r="56" spans="1:10" ht="12.75">
      <c r="A56" s="7" t="s">
        <v>41</v>
      </c>
      <c r="B56" s="8">
        <v>8</v>
      </c>
      <c r="C56" s="8">
        <v>4</v>
      </c>
      <c r="D56" s="8">
        <v>5</v>
      </c>
      <c r="E56" s="8">
        <v>4</v>
      </c>
      <c r="F56" s="8">
        <v>7</v>
      </c>
      <c r="G56" s="8">
        <v>3</v>
      </c>
      <c r="H56" s="8"/>
      <c r="I56" s="8">
        <f>SUM(B56:H56)</f>
        <v>31</v>
      </c>
      <c r="J56" s="9">
        <f>SUM(I56)/(I1)</f>
        <v>5.166666666666667</v>
      </c>
    </row>
    <row r="57" spans="1:10" ht="12.75">
      <c r="A57" s="7" t="s">
        <v>42</v>
      </c>
      <c r="B57" s="8">
        <v>61</v>
      </c>
      <c r="C57" s="8">
        <v>45</v>
      </c>
      <c r="D57" s="8">
        <v>35</v>
      </c>
      <c r="E57" s="8">
        <v>28</v>
      </c>
      <c r="F57" s="8">
        <v>45</v>
      </c>
      <c r="G57" s="8">
        <v>23</v>
      </c>
      <c r="H57" s="8"/>
      <c r="I57" s="8">
        <f>SUM(B57:H57)</f>
        <v>237</v>
      </c>
      <c r="J57" s="9">
        <f>SUM(I57)/(I1)</f>
        <v>39.5</v>
      </c>
    </row>
    <row r="58" spans="1:10" ht="13.5" thickBot="1">
      <c r="A58" s="35" t="s">
        <v>43</v>
      </c>
      <c r="B58" s="36" t="s">
        <v>209</v>
      </c>
      <c r="C58" s="36" t="s">
        <v>228</v>
      </c>
      <c r="D58" s="36" t="s">
        <v>233</v>
      </c>
      <c r="E58" s="36" t="s">
        <v>250</v>
      </c>
      <c r="F58" s="36" t="s">
        <v>272</v>
      </c>
      <c r="G58" s="36" t="s">
        <v>288</v>
      </c>
      <c r="H58" s="37"/>
      <c r="I58" s="38" t="s">
        <v>298</v>
      </c>
      <c r="J58" s="39" t="s">
        <v>299</v>
      </c>
    </row>
    <row r="59" spans="1:10" ht="20.25" thickBot="1" thickTop="1">
      <c r="A59" s="2" t="s">
        <v>295</v>
      </c>
      <c r="B59" s="3"/>
      <c r="C59" s="3"/>
      <c r="D59" s="13"/>
      <c r="E59" s="3"/>
      <c r="F59" s="3"/>
      <c r="G59" s="3"/>
      <c r="H59" s="3"/>
      <c r="I59" s="3">
        <v>6</v>
      </c>
      <c r="J59" s="4" t="s">
        <v>0</v>
      </c>
    </row>
    <row r="60" spans="1:10" s="12" customFormat="1" ht="12.75" thickTop="1">
      <c r="A60" s="33" t="s">
        <v>45</v>
      </c>
      <c r="B60" s="34" t="s">
        <v>46</v>
      </c>
      <c r="C60" s="34" t="s">
        <v>47</v>
      </c>
      <c r="D60" s="34" t="s">
        <v>9</v>
      </c>
      <c r="E60" s="34" t="s">
        <v>48</v>
      </c>
      <c r="F60" s="34" t="s">
        <v>49</v>
      </c>
      <c r="G60" s="34"/>
      <c r="H60" s="34"/>
      <c r="I60" s="34"/>
      <c r="J60" s="34"/>
    </row>
    <row r="61" spans="1:10" s="7" customFormat="1" ht="12.75">
      <c r="A61" s="54" t="s">
        <v>141</v>
      </c>
      <c r="B61" s="8">
        <v>106</v>
      </c>
      <c r="C61" s="8">
        <v>508</v>
      </c>
      <c r="D61" s="9">
        <f aca="true" t="shared" si="16" ref="D61:D69">SUM(C61)/(B61)</f>
        <v>4.7924528301886795</v>
      </c>
      <c r="E61" s="1" t="s">
        <v>273</v>
      </c>
      <c r="F61" s="8">
        <v>5</v>
      </c>
      <c r="G61" s="8"/>
      <c r="H61" s="8"/>
      <c r="I61" s="8"/>
      <c r="J61" s="8"/>
    </row>
    <row r="62" spans="1:10" s="7" customFormat="1" ht="12.75">
      <c r="A62" s="54" t="s">
        <v>139</v>
      </c>
      <c r="B62" s="8">
        <v>88</v>
      </c>
      <c r="C62" s="8">
        <v>391</v>
      </c>
      <c r="D62" s="9">
        <f t="shared" si="16"/>
        <v>4.443181818181818</v>
      </c>
      <c r="E62" s="1">
        <v>60</v>
      </c>
      <c r="F62" s="8">
        <v>3</v>
      </c>
      <c r="G62" s="8"/>
      <c r="H62" s="8"/>
      <c r="I62" s="8"/>
      <c r="J62" s="8"/>
    </row>
    <row r="63" spans="1:10" s="7" customFormat="1" ht="12.75">
      <c r="A63" s="54" t="s">
        <v>140</v>
      </c>
      <c r="B63" s="8">
        <v>17</v>
      </c>
      <c r="C63" s="8">
        <v>76</v>
      </c>
      <c r="D63" s="9">
        <f t="shared" si="16"/>
        <v>4.470588235294118</v>
      </c>
      <c r="E63" s="1">
        <v>17</v>
      </c>
      <c r="F63" s="8">
        <v>1</v>
      </c>
      <c r="G63" s="8"/>
      <c r="H63" s="8"/>
      <c r="I63" s="8"/>
      <c r="J63" s="8"/>
    </row>
    <row r="64" spans="1:10" s="7" customFormat="1" ht="12.75">
      <c r="A64" s="54" t="s">
        <v>144</v>
      </c>
      <c r="B64" s="8">
        <v>2</v>
      </c>
      <c r="C64" s="8">
        <v>4</v>
      </c>
      <c r="D64" s="9">
        <f t="shared" si="16"/>
        <v>2</v>
      </c>
      <c r="E64" s="1">
        <v>3</v>
      </c>
      <c r="F64" s="8">
        <v>0</v>
      </c>
      <c r="G64" s="8"/>
      <c r="H64" s="8"/>
      <c r="I64" s="8"/>
      <c r="J64" s="8"/>
    </row>
    <row r="65" spans="1:10" s="7" customFormat="1" ht="12.75">
      <c r="A65" t="s">
        <v>248</v>
      </c>
      <c r="B65" s="8">
        <v>1</v>
      </c>
      <c r="C65" s="8">
        <v>2</v>
      </c>
      <c r="D65" s="9">
        <f t="shared" si="16"/>
        <v>2</v>
      </c>
      <c r="E65" s="1">
        <v>2</v>
      </c>
      <c r="F65" s="8">
        <v>0</v>
      </c>
      <c r="G65" s="8"/>
      <c r="H65" s="8"/>
      <c r="I65" s="8"/>
      <c r="J65" s="8"/>
    </row>
    <row r="66" spans="1:10" s="7" customFormat="1" ht="12.75">
      <c r="A66" t="s">
        <v>164</v>
      </c>
      <c r="B66" s="8">
        <v>1</v>
      </c>
      <c r="C66" s="8">
        <v>0</v>
      </c>
      <c r="D66" s="9">
        <f t="shared" si="16"/>
        <v>0</v>
      </c>
      <c r="E66" s="1">
        <v>0</v>
      </c>
      <c r="F66" s="8">
        <v>0</v>
      </c>
      <c r="G66" s="8"/>
      <c r="H66" s="8"/>
      <c r="I66" s="8"/>
      <c r="J66" s="8"/>
    </row>
    <row r="67" spans="1:10" s="7" customFormat="1" ht="12.75">
      <c r="A67" t="s">
        <v>142</v>
      </c>
      <c r="B67" s="8">
        <v>5</v>
      </c>
      <c r="C67" s="8">
        <v>-53</v>
      </c>
      <c r="D67" s="9">
        <f t="shared" si="16"/>
        <v>-10.6</v>
      </c>
      <c r="E67" s="1" t="s">
        <v>160</v>
      </c>
      <c r="F67" s="8">
        <v>0</v>
      </c>
      <c r="G67" s="8"/>
      <c r="H67" s="8"/>
      <c r="I67" s="8"/>
      <c r="J67" s="8"/>
    </row>
    <row r="68" spans="1:10" s="12" customFormat="1" ht="12">
      <c r="A68" s="5" t="s">
        <v>8</v>
      </c>
      <c r="B68" s="6">
        <f>SUM(B61:B67)</f>
        <v>220</v>
      </c>
      <c r="C68" s="6">
        <f>SUM(C61:C67)</f>
        <v>928</v>
      </c>
      <c r="D68" s="15">
        <f t="shared" si="16"/>
        <v>4.218181818181818</v>
      </c>
      <c r="E68" s="6">
        <v>60</v>
      </c>
      <c r="F68" s="6">
        <f>SUM(F61:F67)</f>
        <v>9</v>
      </c>
      <c r="G68" s="6"/>
      <c r="H68" s="6"/>
      <c r="I68" s="6"/>
      <c r="J68" s="6"/>
    </row>
    <row r="69" spans="1:10" s="12" customFormat="1" ht="12.75" thickBot="1">
      <c r="A69" s="5" t="s">
        <v>11</v>
      </c>
      <c r="B69" s="6">
        <f>I44</f>
        <v>238</v>
      </c>
      <c r="C69" s="6">
        <f>I45</f>
        <v>882</v>
      </c>
      <c r="D69" s="15">
        <f t="shared" si="16"/>
        <v>3.7058823529411766</v>
      </c>
      <c r="E69" s="6" t="s">
        <v>210</v>
      </c>
      <c r="F69" s="6">
        <v>10</v>
      </c>
      <c r="G69" s="6"/>
      <c r="H69" s="6"/>
      <c r="I69" s="6"/>
      <c r="J69" s="6"/>
    </row>
    <row r="70" spans="1:10" s="12" customFormat="1" ht="12.75" thickTop="1">
      <c r="A70" s="33" t="s">
        <v>50</v>
      </c>
      <c r="B70" s="34" t="s">
        <v>51</v>
      </c>
      <c r="C70" s="34" t="s">
        <v>46</v>
      </c>
      <c r="D70" s="34" t="s">
        <v>52</v>
      </c>
      <c r="E70" s="34" t="s">
        <v>53</v>
      </c>
      <c r="F70" s="34" t="s">
        <v>47</v>
      </c>
      <c r="G70" s="34" t="s">
        <v>54</v>
      </c>
      <c r="H70" s="34" t="s">
        <v>49</v>
      </c>
      <c r="I70" s="34" t="s">
        <v>48</v>
      </c>
      <c r="J70" s="6"/>
    </row>
    <row r="71" spans="1:10" s="7" customFormat="1" ht="12.75">
      <c r="A71" s="54" t="s">
        <v>139</v>
      </c>
      <c r="B71" s="8">
        <v>59</v>
      </c>
      <c r="C71" s="8">
        <v>105</v>
      </c>
      <c r="D71" s="8">
        <v>6</v>
      </c>
      <c r="E71" s="10">
        <f aca="true" t="shared" si="17" ref="E71:E76">SUM(B71)/(C71)</f>
        <v>0.5619047619047619</v>
      </c>
      <c r="F71" s="8">
        <v>564</v>
      </c>
      <c r="G71" s="16">
        <f aca="true" t="shared" si="18" ref="G71:G76">SUM(F71)/(C71)</f>
        <v>5.371428571428571</v>
      </c>
      <c r="H71" s="8">
        <v>4</v>
      </c>
      <c r="I71" s="8">
        <v>48</v>
      </c>
      <c r="J71" s="8"/>
    </row>
    <row r="72" spans="1:10" s="7" customFormat="1" ht="12.75">
      <c r="A72" s="54" t="s">
        <v>248</v>
      </c>
      <c r="B72" s="8">
        <v>1</v>
      </c>
      <c r="C72" s="8">
        <v>2</v>
      </c>
      <c r="D72" s="8">
        <v>0</v>
      </c>
      <c r="E72" s="10">
        <f t="shared" si="17"/>
        <v>0.5</v>
      </c>
      <c r="F72" s="8">
        <v>1</v>
      </c>
      <c r="G72" s="16">
        <f t="shared" si="18"/>
        <v>0.5</v>
      </c>
      <c r="H72" s="8">
        <v>0</v>
      </c>
      <c r="I72" s="8">
        <v>1</v>
      </c>
      <c r="J72" s="8"/>
    </row>
    <row r="73" spans="1:10" s="7" customFormat="1" ht="12.75">
      <c r="A73" s="54" t="s">
        <v>146</v>
      </c>
      <c r="B73" s="8">
        <v>0</v>
      </c>
      <c r="C73" s="8">
        <v>1</v>
      </c>
      <c r="D73" s="8">
        <v>1</v>
      </c>
      <c r="E73" s="10">
        <f t="shared" si="17"/>
        <v>0</v>
      </c>
      <c r="F73" s="8">
        <v>0</v>
      </c>
      <c r="G73" s="16">
        <f t="shared" si="18"/>
        <v>0</v>
      </c>
      <c r="H73" s="8">
        <v>0</v>
      </c>
      <c r="I73" s="8">
        <v>0</v>
      </c>
      <c r="J73" s="8"/>
    </row>
    <row r="74" spans="1:10" s="7" customFormat="1" ht="12.75">
      <c r="A74" s="54" t="s">
        <v>140</v>
      </c>
      <c r="B74" s="8">
        <v>0</v>
      </c>
      <c r="C74" s="8">
        <v>1</v>
      </c>
      <c r="D74" s="8">
        <v>0</v>
      </c>
      <c r="E74" s="10">
        <f t="shared" si="17"/>
        <v>0</v>
      </c>
      <c r="F74" s="8">
        <v>0</v>
      </c>
      <c r="G74" s="16">
        <f t="shared" si="18"/>
        <v>0</v>
      </c>
      <c r="H74" s="8">
        <v>0</v>
      </c>
      <c r="I74" s="8">
        <v>0</v>
      </c>
      <c r="J74" s="8"/>
    </row>
    <row r="75" spans="1:10" s="22" customFormat="1" ht="12.75">
      <c r="A75" s="5" t="s">
        <v>8</v>
      </c>
      <c r="B75" s="6">
        <f>SUM(B71:B74)</f>
        <v>60</v>
      </c>
      <c r="C75" s="6">
        <f>SUM(C71:C74)</f>
        <v>109</v>
      </c>
      <c r="D75" s="6">
        <f>SUM(D71:D74)</f>
        <v>7</v>
      </c>
      <c r="E75" s="17">
        <f t="shared" si="17"/>
        <v>0.5504587155963303</v>
      </c>
      <c r="F75" s="6">
        <f>SUM(F71:F74)</f>
        <v>565</v>
      </c>
      <c r="G75" s="18">
        <f t="shared" si="18"/>
        <v>5.18348623853211</v>
      </c>
      <c r="H75" s="6">
        <f>SUM(H71:H74)</f>
        <v>4</v>
      </c>
      <c r="I75" s="6">
        <v>48</v>
      </c>
      <c r="J75" s="6"/>
    </row>
    <row r="76" spans="1:10" s="22" customFormat="1" ht="13.5" thickBot="1">
      <c r="A76" s="5" t="s">
        <v>11</v>
      </c>
      <c r="B76" s="6">
        <f>I48</f>
        <v>44</v>
      </c>
      <c r="C76" s="6">
        <f>I49</f>
        <v>93</v>
      </c>
      <c r="D76" s="6">
        <f>I50</f>
        <v>0</v>
      </c>
      <c r="E76" s="17">
        <f t="shared" si="17"/>
        <v>0.4731182795698925</v>
      </c>
      <c r="F76" s="6">
        <f>I46</f>
        <v>772</v>
      </c>
      <c r="G76" s="18">
        <f t="shared" si="18"/>
        <v>8.301075268817204</v>
      </c>
      <c r="H76" s="6">
        <v>9</v>
      </c>
      <c r="I76" s="6" t="s">
        <v>234</v>
      </c>
      <c r="J76" s="6"/>
    </row>
    <row r="77" spans="1:10" ht="13.5" thickTop="1">
      <c r="A77" s="33" t="s">
        <v>55</v>
      </c>
      <c r="B77" s="34" t="s">
        <v>56</v>
      </c>
      <c r="C77" s="34" t="s">
        <v>47</v>
      </c>
      <c r="D77" s="34" t="s">
        <v>9</v>
      </c>
      <c r="E77" s="34" t="s">
        <v>48</v>
      </c>
      <c r="F77" s="34" t="s">
        <v>49</v>
      </c>
      <c r="G77" s="34"/>
      <c r="H77" s="34"/>
      <c r="I77" s="34"/>
      <c r="J77" s="6"/>
    </row>
    <row r="78" spans="1:10" s="7" customFormat="1" ht="12.75">
      <c r="A78" s="54" t="s">
        <v>144</v>
      </c>
      <c r="B78" s="8">
        <v>23</v>
      </c>
      <c r="C78" s="8">
        <v>278</v>
      </c>
      <c r="D78" s="9">
        <f aca="true" t="shared" si="19" ref="D78:D89">SUM(C78)/(B78)</f>
        <v>12.08695652173913</v>
      </c>
      <c r="E78" s="8">
        <v>48</v>
      </c>
      <c r="F78" s="8">
        <v>2</v>
      </c>
      <c r="G78" s="8"/>
      <c r="H78" s="8"/>
      <c r="I78" s="8"/>
      <c r="J78" s="8"/>
    </row>
    <row r="79" spans="1:10" s="7" customFormat="1" ht="12.75">
      <c r="A79" s="54" t="s">
        <v>140</v>
      </c>
      <c r="B79" s="8">
        <v>15</v>
      </c>
      <c r="C79" s="8">
        <v>174</v>
      </c>
      <c r="D79" s="9">
        <f t="shared" si="19"/>
        <v>11.6</v>
      </c>
      <c r="E79" s="8">
        <v>40</v>
      </c>
      <c r="F79" s="8">
        <v>0</v>
      </c>
      <c r="G79" s="8"/>
      <c r="H79" s="8"/>
      <c r="I79" s="8"/>
      <c r="J79" s="8"/>
    </row>
    <row r="80" spans="1:10" s="7" customFormat="1" ht="12.75">
      <c r="A80" s="54" t="s">
        <v>145</v>
      </c>
      <c r="B80" s="8">
        <v>8</v>
      </c>
      <c r="C80" s="8">
        <v>72</v>
      </c>
      <c r="D80" s="9">
        <f t="shared" si="19"/>
        <v>9</v>
      </c>
      <c r="E80" s="8">
        <v>15</v>
      </c>
      <c r="F80" s="8">
        <v>0</v>
      </c>
      <c r="G80" s="8"/>
      <c r="H80" s="8"/>
      <c r="I80" s="8"/>
      <c r="J80" s="8"/>
    </row>
    <row r="81" spans="1:10" s="7" customFormat="1" ht="12.75">
      <c r="A81" s="54" t="s">
        <v>162</v>
      </c>
      <c r="B81" s="8">
        <v>3</v>
      </c>
      <c r="C81" s="8">
        <v>13</v>
      </c>
      <c r="D81" s="9">
        <f t="shared" si="19"/>
        <v>4.333333333333333</v>
      </c>
      <c r="E81" s="8">
        <v>6</v>
      </c>
      <c r="F81" s="8">
        <v>1</v>
      </c>
      <c r="G81" s="8"/>
      <c r="H81" s="8"/>
      <c r="I81" s="8"/>
      <c r="J81" s="8"/>
    </row>
    <row r="82" spans="1:10" s="7" customFormat="1" ht="12.75">
      <c r="A82" s="54" t="s">
        <v>141</v>
      </c>
      <c r="B82" s="8">
        <v>3</v>
      </c>
      <c r="C82" s="8">
        <v>3</v>
      </c>
      <c r="D82" s="9">
        <f t="shared" si="19"/>
        <v>1</v>
      </c>
      <c r="E82" s="8">
        <v>6</v>
      </c>
      <c r="F82" s="8">
        <v>0</v>
      </c>
      <c r="G82" s="8"/>
      <c r="H82" s="8"/>
      <c r="I82" s="8"/>
      <c r="J82" s="8"/>
    </row>
    <row r="83" spans="1:10" s="7" customFormat="1" ht="12.75">
      <c r="A83" s="54" t="s">
        <v>146</v>
      </c>
      <c r="B83" s="8">
        <v>2</v>
      </c>
      <c r="C83" s="8">
        <v>9</v>
      </c>
      <c r="D83" s="9">
        <f t="shared" si="19"/>
        <v>4.5</v>
      </c>
      <c r="E83" s="8">
        <v>8</v>
      </c>
      <c r="F83" s="8">
        <v>0</v>
      </c>
      <c r="G83" s="8"/>
      <c r="H83" s="8"/>
      <c r="I83" s="8"/>
      <c r="J83" s="8"/>
    </row>
    <row r="84" spans="1:10" s="7" customFormat="1" ht="12.75">
      <c r="A84" s="54" t="s">
        <v>161</v>
      </c>
      <c r="B84" s="8">
        <v>2</v>
      </c>
      <c r="C84" s="8">
        <v>9</v>
      </c>
      <c r="D84" s="9">
        <f t="shared" si="19"/>
        <v>4.5</v>
      </c>
      <c r="E84" s="8">
        <v>12</v>
      </c>
      <c r="F84" s="8">
        <v>0</v>
      </c>
      <c r="G84" s="8"/>
      <c r="H84" s="8"/>
      <c r="I84" s="8"/>
      <c r="J84" s="8"/>
    </row>
    <row r="85" spans="1:10" s="7" customFormat="1" ht="12.75">
      <c r="A85" s="54" t="s">
        <v>213</v>
      </c>
      <c r="B85" s="8">
        <v>2</v>
      </c>
      <c r="C85" s="8">
        <v>8</v>
      </c>
      <c r="D85" s="9">
        <f t="shared" si="19"/>
        <v>4</v>
      </c>
      <c r="E85" s="8">
        <v>4</v>
      </c>
      <c r="F85" s="8">
        <v>0</v>
      </c>
      <c r="G85" s="8"/>
      <c r="H85" s="8"/>
      <c r="I85" s="8"/>
      <c r="J85" s="8"/>
    </row>
    <row r="86" spans="1:10" s="7" customFormat="1" ht="12.75">
      <c r="A86" s="54" t="s">
        <v>186</v>
      </c>
      <c r="B86" s="8">
        <v>1</v>
      </c>
      <c r="C86" s="8">
        <v>4</v>
      </c>
      <c r="D86" s="9">
        <f t="shared" si="19"/>
        <v>4</v>
      </c>
      <c r="E86" s="8" t="s">
        <v>212</v>
      </c>
      <c r="F86" s="8">
        <v>1</v>
      </c>
      <c r="G86" s="8"/>
      <c r="H86" s="8"/>
      <c r="I86" s="8"/>
      <c r="J86" s="8"/>
    </row>
    <row r="87" spans="1:10" s="7" customFormat="1" ht="12.75">
      <c r="A87" s="54" t="s">
        <v>164</v>
      </c>
      <c r="B87" s="8">
        <v>1</v>
      </c>
      <c r="C87" s="8">
        <v>-5</v>
      </c>
      <c r="D87" s="9">
        <f t="shared" si="19"/>
        <v>-5</v>
      </c>
      <c r="E87" s="8">
        <v>-5</v>
      </c>
      <c r="F87" s="8">
        <v>0</v>
      </c>
      <c r="G87" s="8"/>
      <c r="H87" s="8"/>
      <c r="I87" s="8"/>
      <c r="J87" s="8"/>
    </row>
    <row r="88" spans="1:10" s="12" customFormat="1" ht="12">
      <c r="A88" s="5" t="s">
        <v>8</v>
      </c>
      <c r="B88" s="6">
        <f>SUM(B78:B87)</f>
        <v>60</v>
      </c>
      <c r="C88" s="6">
        <f>SUM(C78:C87)</f>
        <v>565</v>
      </c>
      <c r="D88" s="15">
        <f t="shared" si="19"/>
        <v>9.416666666666666</v>
      </c>
      <c r="E88" s="6">
        <v>48</v>
      </c>
      <c r="F88" s="6">
        <f>SUM(F78:F87)</f>
        <v>4</v>
      </c>
      <c r="G88" s="6"/>
      <c r="H88" s="6"/>
      <c r="I88" s="6"/>
      <c r="J88" s="6"/>
    </row>
    <row r="89" spans="1:10" s="12" customFormat="1" ht="12.75" thickBot="1">
      <c r="A89" s="5" t="s">
        <v>11</v>
      </c>
      <c r="B89" s="6">
        <f>I48</f>
        <v>44</v>
      </c>
      <c r="C89" s="6">
        <f>I46</f>
        <v>772</v>
      </c>
      <c r="D89" s="15">
        <f t="shared" si="19"/>
        <v>17.545454545454547</v>
      </c>
      <c r="E89" s="6" t="s">
        <v>234</v>
      </c>
      <c r="F89" s="6">
        <v>9</v>
      </c>
      <c r="G89" s="6"/>
      <c r="H89" s="6"/>
      <c r="I89" s="6"/>
      <c r="J89" s="6"/>
    </row>
    <row r="90" spans="1:10" s="12" customFormat="1" ht="12.75" thickTop="1">
      <c r="A90" s="33"/>
      <c r="B90" s="34" t="s">
        <v>49</v>
      </c>
      <c r="C90" s="34" t="s">
        <v>49</v>
      </c>
      <c r="D90" s="34" t="s">
        <v>49</v>
      </c>
      <c r="E90" s="34"/>
      <c r="F90" s="34"/>
      <c r="G90" s="34"/>
      <c r="H90" s="34"/>
      <c r="I90" s="34"/>
      <c r="J90" s="6"/>
    </row>
    <row r="91" spans="1:10" s="12" customFormat="1" ht="12">
      <c r="A91" s="5" t="s">
        <v>57</v>
      </c>
      <c r="B91" s="6" t="s">
        <v>58</v>
      </c>
      <c r="C91" s="6" t="s">
        <v>56</v>
      </c>
      <c r="D91" s="6" t="s">
        <v>59</v>
      </c>
      <c r="E91" s="6" t="s">
        <v>60</v>
      </c>
      <c r="F91" s="6" t="s">
        <v>61</v>
      </c>
      <c r="G91" s="6" t="s">
        <v>62</v>
      </c>
      <c r="H91" s="6" t="s">
        <v>63</v>
      </c>
      <c r="I91" s="6" t="s">
        <v>64</v>
      </c>
      <c r="J91" s="6"/>
    </row>
    <row r="92" spans="1:10" s="7" customFormat="1" ht="12.75">
      <c r="A92" s="7" t="s">
        <v>141</v>
      </c>
      <c r="B92" s="8">
        <v>5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f aca="true" t="shared" si="20" ref="I92:I102">SUM(B92*6)+(C92*6)+(D92*6)+(E92)+(F92*2)+(G92*3)+(H92*2)</f>
        <v>30</v>
      </c>
      <c r="J92" s="8"/>
    </row>
    <row r="93" spans="1:10" s="7" customFormat="1" ht="12.75">
      <c r="A93" s="7" t="s">
        <v>147</v>
      </c>
      <c r="B93" s="8">
        <v>0</v>
      </c>
      <c r="C93" s="8">
        <v>0</v>
      </c>
      <c r="D93" s="8">
        <v>0</v>
      </c>
      <c r="E93" s="8">
        <v>11</v>
      </c>
      <c r="F93" s="8">
        <v>0</v>
      </c>
      <c r="G93" s="8">
        <v>5</v>
      </c>
      <c r="H93" s="8">
        <v>0</v>
      </c>
      <c r="I93" s="8">
        <f t="shared" si="20"/>
        <v>26</v>
      </c>
      <c r="J93" s="8"/>
    </row>
    <row r="94" spans="1:10" s="7" customFormat="1" ht="12.75">
      <c r="A94" s="7" t="s">
        <v>139</v>
      </c>
      <c r="B94" s="8">
        <v>3</v>
      </c>
      <c r="C94" s="8">
        <v>0</v>
      </c>
      <c r="D94" s="8">
        <v>0</v>
      </c>
      <c r="E94" s="8">
        <v>0</v>
      </c>
      <c r="F94" s="8">
        <v>1</v>
      </c>
      <c r="G94" s="8">
        <v>0</v>
      </c>
      <c r="H94" s="8">
        <v>0</v>
      </c>
      <c r="I94" s="8">
        <f t="shared" si="20"/>
        <v>20</v>
      </c>
      <c r="J94" s="8"/>
    </row>
    <row r="95" spans="1:10" s="7" customFormat="1" ht="12.75">
      <c r="A95" s="7" t="s">
        <v>140</v>
      </c>
      <c r="B95" s="8">
        <v>2</v>
      </c>
      <c r="C95" s="8">
        <v>0</v>
      </c>
      <c r="D95" s="8">
        <v>1</v>
      </c>
      <c r="E95" s="8">
        <v>0</v>
      </c>
      <c r="F95" s="8">
        <v>0</v>
      </c>
      <c r="G95" s="8">
        <v>0</v>
      </c>
      <c r="H95" s="8">
        <v>0</v>
      </c>
      <c r="I95" s="8">
        <f t="shared" si="20"/>
        <v>18</v>
      </c>
      <c r="J95" s="8"/>
    </row>
    <row r="96" spans="1:10" s="7" customFormat="1" ht="12.75">
      <c r="A96" s="7" t="s">
        <v>186</v>
      </c>
      <c r="B96" s="8">
        <v>0</v>
      </c>
      <c r="C96" s="8">
        <v>1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f t="shared" si="20"/>
        <v>6</v>
      </c>
      <c r="J96" s="8"/>
    </row>
    <row r="97" spans="1:10" s="7" customFormat="1" ht="12.75">
      <c r="A97" s="7" t="s">
        <v>144</v>
      </c>
      <c r="B97" s="8">
        <v>0</v>
      </c>
      <c r="C97" s="8">
        <v>2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f t="shared" si="20"/>
        <v>12</v>
      </c>
      <c r="J97" s="8"/>
    </row>
    <row r="98" spans="1:10" s="7" customFormat="1" ht="12.75">
      <c r="A98" s="7" t="s">
        <v>248</v>
      </c>
      <c r="B98" s="8">
        <v>0</v>
      </c>
      <c r="C98" s="8">
        <v>0</v>
      </c>
      <c r="D98" s="8">
        <v>0</v>
      </c>
      <c r="E98" s="8">
        <v>0</v>
      </c>
      <c r="F98" s="8">
        <v>1</v>
      </c>
      <c r="G98" s="8">
        <v>0</v>
      </c>
      <c r="H98" s="8">
        <v>0</v>
      </c>
      <c r="I98" s="8">
        <f t="shared" si="20"/>
        <v>2</v>
      </c>
      <c r="J98" s="8"/>
    </row>
    <row r="99" spans="1:10" s="7" customFormat="1" ht="12.75">
      <c r="A99" s="7" t="s">
        <v>162</v>
      </c>
      <c r="B99" s="8">
        <v>0</v>
      </c>
      <c r="C99" s="8">
        <v>1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f t="shared" si="20"/>
        <v>6</v>
      </c>
      <c r="J99" s="8"/>
    </row>
    <row r="100" spans="1:10" s="7" customFormat="1" ht="12.75">
      <c r="A100" s="7" t="s">
        <v>142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1</v>
      </c>
      <c r="I100" s="8">
        <f t="shared" si="20"/>
        <v>2</v>
      </c>
      <c r="J100" s="8"/>
    </row>
    <row r="101" spans="1:10" s="12" customFormat="1" ht="12">
      <c r="A101" s="5" t="s">
        <v>8</v>
      </c>
      <c r="B101" s="6">
        <f aca="true" t="shared" si="21" ref="B101:H101">SUM(B92:B100)</f>
        <v>10</v>
      </c>
      <c r="C101" s="6">
        <f t="shared" si="21"/>
        <v>4</v>
      </c>
      <c r="D101" s="6">
        <f t="shared" si="21"/>
        <v>1</v>
      </c>
      <c r="E101" s="6">
        <f t="shared" si="21"/>
        <v>11</v>
      </c>
      <c r="F101" s="6">
        <f t="shared" si="21"/>
        <v>2</v>
      </c>
      <c r="G101" s="6">
        <f t="shared" si="21"/>
        <v>5</v>
      </c>
      <c r="H101" s="6">
        <f t="shared" si="21"/>
        <v>1</v>
      </c>
      <c r="I101" s="6">
        <f t="shared" si="20"/>
        <v>122</v>
      </c>
      <c r="J101" s="6"/>
    </row>
    <row r="102" spans="1:10" s="12" customFormat="1" ht="12.75" thickBot="1">
      <c r="A102" s="5" t="s">
        <v>11</v>
      </c>
      <c r="B102" s="6">
        <f>F69</f>
        <v>10</v>
      </c>
      <c r="C102" s="6">
        <f>H76</f>
        <v>9</v>
      </c>
      <c r="D102" s="6">
        <f>SUM(F115)+(F120)+(F123)+1</f>
        <v>1</v>
      </c>
      <c r="E102" s="6">
        <f>B106</f>
        <v>18</v>
      </c>
      <c r="F102" s="6">
        <v>1</v>
      </c>
      <c r="G102" s="6">
        <f>E106</f>
        <v>3</v>
      </c>
      <c r="H102" s="6">
        <v>0</v>
      </c>
      <c r="I102" s="6">
        <f t="shared" si="20"/>
        <v>149</v>
      </c>
      <c r="J102" s="6"/>
    </row>
    <row r="103" spans="1:12" s="12" customFormat="1" ht="12.75" thickTop="1">
      <c r="A103" s="33" t="s">
        <v>65</v>
      </c>
      <c r="B103" s="34" t="s">
        <v>66</v>
      </c>
      <c r="C103" s="34" t="s">
        <v>67</v>
      </c>
      <c r="D103" s="34" t="s">
        <v>53</v>
      </c>
      <c r="E103" s="34" t="s">
        <v>118</v>
      </c>
      <c r="F103" s="34" t="s">
        <v>68</v>
      </c>
      <c r="G103" s="34" t="s">
        <v>53</v>
      </c>
      <c r="H103" s="34" t="s">
        <v>48</v>
      </c>
      <c r="I103" s="34" t="s">
        <v>64</v>
      </c>
      <c r="J103" s="40" t="s">
        <v>83</v>
      </c>
      <c r="K103" s="41"/>
      <c r="L103" s="41"/>
    </row>
    <row r="104" spans="1:10" s="7" customFormat="1" ht="12.75">
      <c r="A104" s="54" t="s">
        <v>147</v>
      </c>
      <c r="B104" s="8">
        <v>11</v>
      </c>
      <c r="C104" s="8">
        <v>13</v>
      </c>
      <c r="D104" s="10">
        <f>SUM(B104/C104)</f>
        <v>0.8461538461538461</v>
      </c>
      <c r="E104" s="20">
        <v>5</v>
      </c>
      <c r="F104" s="20">
        <v>7</v>
      </c>
      <c r="G104" s="10">
        <f>SUM(E104)/(F104)</f>
        <v>0.7142857142857143</v>
      </c>
      <c r="H104" s="8">
        <v>40</v>
      </c>
      <c r="I104" s="8">
        <f>SUM(B104)+(E104*3)</f>
        <v>26</v>
      </c>
      <c r="J104" s="57" t="s">
        <v>300</v>
      </c>
    </row>
    <row r="105" spans="1:10" s="5" customFormat="1" ht="12">
      <c r="A105" s="5" t="s">
        <v>8</v>
      </c>
      <c r="B105" s="6">
        <f>SUM(B104:B104)</f>
        <v>11</v>
      </c>
      <c r="C105" s="6">
        <f>SUM(C104:C104)</f>
        <v>13</v>
      </c>
      <c r="D105" s="17">
        <f>SUM(B105/C105)</f>
        <v>0.8461538461538461</v>
      </c>
      <c r="E105" s="24">
        <f>SUM(E104:E104)</f>
        <v>5</v>
      </c>
      <c r="F105" s="24">
        <f>SUM(F104:F104)</f>
        <v>7</v>
      </c>
      <c r="G105" s="17">
        <f>SUM(E105)/(F105)</f>
        <v>0.7142857142857143</v>
      </c>
      <c r="H105" s="6">
        <v>34</v>
      </c>
      <c r="I105" s="6">
        <f>SUM(B105)+(E105*3)</f>
        <v>26</v>
      </c>
      <c r="J105" s="19" t="s">
        <v>300</v>
      </c>
    </row>
    <row r="106" spans="1:12" s="5" customFormat="1" ht="12.75" thickBot="1">
      <c r="A106" s="42" t="s">
        <v>11</v>
      </c>
      <c r="B106" s="43">
        <v>18</v>
      </c>
      <c r="C106" s="43">
        <v>19</v>
      </c>
      <c r="D106" s="44">
        <f>SUM(B106/C106)</f>
        <v>0.9473684210526315</v>
      </c>
      <c r="E106" s="45">
        <v>3</v>
      </c>
      <c r="F106" s="45">
        <v>5</v>
      </c>
      <c r="G106" s="44">
        <f>SUM(E106)/(F106)</f>
        <v>0.6</v>
      </c>
      <c r="H106" s="43">
        <v>39</v>
      </c>
      <c r="I106" s="43">
        <f>SUM(B106)+(E106*3)</f>
        <v>27</v>
      </c>
      <c r="J106" s="46" t="s">
        <v>301</v>
      </c>
      <c r="K106" s="42"/>
      <c r="L106" s="42"/>
    </row>
    <row r="107" spans="1:10" s="12" customFormat="1" ht="13.5" thickBot="1" thickTop="1">
      <c r="A107" s="5"/>
      <c r="B107" s="6"/>
      <c r="C107" s="6"/>
      <c r="D107" s="6"/>
      <c r="E107" s="6"/>
      <c r="F107" s="6"/>
      <c r="G107" s="6"/>
      <c r="H107" s="6"/>
      <c r="I107" s="6"/>
      <c r="J107" s="6"/>
    </row>
    <row r="108" spans="1:10" s="12" customFormat="1" ht="12.75" thickTop="1">
      <c r="A108" s="33" t="s">
        <v>84</v>
      </c>
      <c r="B108" s="34" t="s">
        <v>85</v>
      </c>
      <c r="C108" s="34" t="s">
        <v>47</v>
      </c>
      <c r="D108" s="34" t="s">
        <v>9</v>
      </c>
      <c r="E108" s="34" t="s">
        <v>48</v>
      </c>
      <c r="F108" s="34" t="s">
        <v>49</v>
      </c>
      <c r="G108" s="6"/>
      <c r="H108" s="6"/>
      <c r="I108" s="6"/>
      <c r="J108" s="6"/>
    </row>
    <row r="109" spans="1:10" s="7" customFormat="1" ht="12.75">
      <c r="A109" s="54" t="s">
        <v>140</v>
      </c>
      <c r="B109" s="8">
        <v>7</v>
      </c>
      <c r="C109" s="8">
        <v>195</v>
      </c>
      <c r="D109" s="9">
        <f aca="true" t="shared" si="22" ref="D109:D115">SUM(C109)/(B109)</f>
        <v>27.857142857142858</v>
      </c>
      <c r="E109" s="1" t="s">
        <v>192</v>
      </c>
      <c r="F109" s="8">
        <v>1</v>
      </c>
      <c r="G109" s="8"/>
      <c r="H109" s="8"/>
      <c r="I109" s="8"/>
      <c r="J109" s="8"/>
    </row>
    <row r="110" spans="1:10" s="7" customFormat="1" ht="12.75">
      <c r="A110" s="54" t="s">
        <v>144</v>
      </c>
      <c r="B110" s="8">
        <v>10</v>
      </c>
      <c r="C110" s="8">
        <v>202</v>
      </c>
      <c r="D110" s="9">
        <f t="shared" si="22"/>
        <v>20.2</v>
      </c>
      <c r="E110" s="8">
        <v>30</v>
      </c>
      <c r="F110" s="8">
        <v>0</v>
      </c>
      <c r="G110" s="8"/>
      <c r="H110" s="8"/>
      <c r="I110" s="8"/>
      <c r="J110" s="8"/>
    </row>
    <row r="111" spans="1:10" s="7" customFormat="1" ht="12.75">
      <c r="A111" s="54" t="s">
        <v>248</v>
      </c>
      <c r="B111" s="8">
        <v>2</v>
      </c>
      <c r="C111" s="8">
        <v>22</v>
      </c>
      <c r="D111" s="9">
        <f t="shared" si="22"/>
        <v>11</v>
      </c>
      <c r="E111" s="8">
        <v>12</v>
      </c>
      <c r="F111" s="8">
        <v>0</v>
      </c>
      <c r="G111" s="8"/>
      <c r="H111" s="8"/>
      <c r="I111" s="8"/>
      <c r="J111" s="8"/>
    </row>
    <row r="112" spans="1:10" s="7" customFormat="1" ht="12.75">
      <c r="A112" s="54" t="s">
        <v>161</v>
      </c>
      <c r="B112" s="8">
        <v>1</v>
      </c>
      <c r="C112" s="8">
        <v>4</v>
      </c>
      <c r="D112" s="9">
        <f t="shared" si="22"/>
        <v>4</v>
      </c>
      <c r="E112" s="8">
        <v>4</v>
      </c>
      <c r="F112" s="8">
        <v>0</v>
      </c>
      <c r="G112" s="8"/>
      <c r="H112" s="8"/>
      <c r="I112" s="8"/>
      <c r="J112" s="8"/>
    </row>
    <row r="113" spans="1:10" s="7" customFormat="1" ht="12.75">
      <c r="A113" s="54" t="s">
        <v>146</v>
      </c>
      <c r="B113" s="8">
        <v>1</v>
      </c>
      <c r="C113" s="8">
        <v>0</v>
      </c>
      <c r="D113" s="9">
        <f t="shared" si="22"/>
        <v>0</v>
      </c>
      <c r="E113" s="8">
        <v>0</v>
      </c>
      <c r="F113" s="8">
        <v>0</v>
      </c>
      <c r="G113" s="8"/>
      <c r="H113" s="8"/>
      <c r="I113" s="8"/>
      <c r="J113" s="8"/>
    </row>
    <row r="114" spans="1:10" s="12" customFormat="1" ht="12">
      <c r="A114" s="5" t="s">
        <v>8</v>
      </c>
      <c r="B114" s="6">
        <f>SUM(B109:B113)</f>
        <v>21</v>
      </c>
      <c r="C114" s="6">
        <f>SUM(C109:C113)</f>
        <v>423</v>
      </c>
      <c r="D114" s="15">
        <f t="shared" si="22"/>
        <v>20.142857142857142</v>
      </c>
      <c r="E114" s="6" t="s">
        <v>192</v>
      </c>
      <c r="F114" s="6">
        <f>SUM(F109:F113)</f>
        <v>1</v>
      </c>
      <c r="G114" s="6"/>
      <c r="H114" s="6"/>
      <c r="I114" s="6"/>
      <c r="J114" s="6"/>
    </row>
    <row r="115" spans="1:10" s="12" customFormat="1" ht="12.75" thickBot="1">
      <c r="A115" s="5" t="s">
        <v>11</v>
      </c>
      <c r="B115" s="6">
        <v>23</v>
      </c>
      <c r="C115" s="6">
        <v>472</v>
      </c>
      <c r="D115" s="15">
        <f t="shared" si="22"/>
        <v>20.52173913043478</v>
      </c>
      <c r="E115" s="6">
        <v>94</v>
      </c>
      <c r="F115" s="6">
        <v>0</v>
      </c>
      <c r="G115" s="6"/>
      <c r="H115" s="6"/>
      <c r="I115" s="6"/>
      <c r="J115" s="6"/>
    </row>
    <row r="116" spans="1:6" s="12" customFormat="1" ht="12.75" thickTop="1">
      <c r="A116" s="33" t="s">
        <v>71</v>
      </c>
      <c r="B116" s="34" t="s">
        <v>86</v>
      </c>
      <c r="C116" s="34" t="s">
        <v>47</v>
      </c>
      <c r="D116" s="34" t="s">
        <v>9</v>
      </c>
      <c r="E116" s="34" t="s">
        <v>48</v>
      </c>
      <c r="F116" s="34" t="s">
        <v>49</v>
      </c>
    </row>
    <row r="117" spans="1:6" s="7" customFormat="1" ht="12.75">
      <c r="A117" s="54" t="s">
        <v>144</v>
      </c>
      <c r="B117" s="8">
        <v>3</v>
      </c>
      <c r="C117" s="8">
        <v>57</v>
      </c>
      <c r="D117" s="9">
        <f>SUM(C117)/(B117)</f>
        <v>19</v>
      </c>
      <c r="E117" s="8">
        <v>36</v>
      </c>
      <c r="F117" s="8">
        <v>0</v>
      </c>
    </row>
    <row r="118" spans="1:6" s="7" customFormat="1" ht="12.75">
      <c r="A118" s="54" t="s">
        <v>146</v>
      </c>
      <c r="B118" s="8">
        <v>2</v>
      </c>
      <c r="C118" s="8">
        <v>21</v>
      </c>
      <c r="D118" s="9">
        <f>SUM(C118)/(B118)</f>
        <v>10.5</v>
      </c>
      <c r="E118" s="8">
        <v>14</v>
      </c>
      <c r="F118" s="8">
        <v>0</v>
      </c>
    </row>
    <row r="119" spans="1:6" s="12" customFormat="1" ht="12">
      <c r="A119" s="5" t="s">
        <v>8</v>
      </c>
      <c r="B119" s="6">
        <f>SUM(B117:B118)</f>
        <v>5</v>
      </c>
      <c r="C119" s="6">
        <f>SUM(C117:C118)</f>
        <v>78</v>
      </c>
      <c r="D119" s="15">
        <f>SUM(C119)/(B119)</f>
        <v>15.6</v>
      </c>
      <c r="E119" s="6">
        <v>0</v>
      </c>
      <c r="F119" s="6">
        <f>SUM(F117:F118)</f>
        <v>0</v>
      </c>
    </row>
    <row r="120" spans="1:6" s="12" customFormat="1" ht="12.75" thickBot="1">
      <c r="A120" s="5" t="s">
        <v>11</v>
      </c>
      <c r="B120" s="6">
        <v>4</v>
      </c>
      <c r="C120" s="6">
        <v>37</v>
      </c>
      <c r="D120" s="15">
        <f>SUM(C120)/(B120)</f>
        <v>9.25</v>
      </c>
      <c r="E120" s="6">
        <v>14</v>
      </c>
      <c r="F120" s="6">
        <v>0</v>
      </c>
    </row>
    <row r="121" spans="1:6" s="12" customFormat="1" ht="12.75" thickTop="1">
      <c r="A121" s="33" t="s">
        <v>72</v>
      </c>
      <c r="B121" s="34" t="s">
        <v>87</v>
      </c>
      <c r="C121" s="34" t="s">
        <v>47</v>
      </c>
      <c r="D121" s="34" t="s">
        <v>9</v>
      </c>
      <c r="E121" s="34" t="s">
        <v>48</v>
      </c>
      <c r="F121" s="34" t="s">
        <v>49</v>
      </c>
    </row>
    <row r="122" spans="1:6" s="7" customFormat="1" ht="12.75">
      <c r="A122" s="55" t="s">
        <v>8</v>
      </c>
      <c r="B122" s="8">
        <v>0</v>
      </c>
      <c r="C122" s="8">
        <v>0</v>
      </c>
      <c r="D122" s="9">
        <v>0</v>
      </c>
      <c r="E122" s="8">
        <v>0</v>
      </c>
      <c r="F122" s="8">
        <v>0</v>
      </c>
    </row>
    <row r="123" spans="1:6" s="12" customFormat="1" ht="12.75" thickBot="1">
      <c r="A123" s="5" t="s">
        <v>11</v>
      </c>
      <c r="B123" s="6">
        <v>7</v>
      </c>
      <c r="C123" s="6">
        <v>14</v>
      </c>
      <c r="D123" s="15">
        <f>SUM(C123)/(B123)</f>
        <v>2</v>
      </c>
      <c r="E123" s="6">
        <v>16</v>
      </c>
      <c r="F123" s="6">
        <v>0</v>
      </c>
    </row>
    <row r="124" spans="1:6" s="12" customFormat="1" ht="12.75" thickTop="1">
      <c r="A124" s="33" t="s">
        <v>73</v>
      </c>
      <c r="B124" s="34" t="s">
        <v>88</v>
      </c>
      <c r="C124" s="34" t="s">
        <v>47</v>
      </c>
      <c r="D124" s="34" t="s">
        <v>9</v>
      </c>
      <c r="E124" s="34" t="s">
        <v>48</v>
      </c>
      <c r="F124" s="34"/>
    </row>
    <row r="125" spans="1:6" s="7" customFormat="1" ht="12.75">
      <c r="A125" s="54" t="s">
        <v>147</v>
      </c>
      <c r="B125" s="8">
        <v>22</v>
      </c>
      <c r="C125" s="8">
        <v>732</v>
      </c>
      <c r="D125" s="9">
        <f>SUM(C125)/(B125)</f>
        <v>33.27272727272727</v>
      </c>
      <c r="E125" s="8">
        <v>52</v>
      </c>
      <c r="F125" s="8"/>
    </row>
    <row r="126" spans="1:6" s="12" customFormat="1" ht="12">
      <c r="A126" s="5" t="s">
        <v>8</v>
      </c>
      <c r="B126" s="6">
        <f>SUM(B125:B125)</f>
        <v>22</v>
      </c>
      <c r="C126" s="6">
        <f>SUM(C125:C125)</f>
        <v>732</v>
      </c>
      <c r="D126" s="15">
        <f>SUM(C126)/(B126)</f>
        <v>33.27272727272727</v>
      </c>
      <c r="E126" s="6">
        <v>52</v>
      </c>
      <c r="F126" s="6"/>
    </row>
    <row r="127" spans="1:6" s="12" customFormat="1" ht="12.75" thickBot="1">
      <c r="A127" s="42" t="s">
        <v>11</v>
      </c>
      <c r="B127" s="43">
        <f>I51</f>
        <v>19</v>
      </c>
      <c r="C127" s="43">
        <f>I52</f>
        <v>640</v>
      </c>
      <c r="D127" s="48">
        <f>SUM(C127)/(B127)</f>
        <v>33.68421052631579</v>
      </c>
      <c r="E127" s="43">
        <v>53</v>
      </c>
      <c r="F127" s="43"/>
    </row>
    <row r="128" spans="1:6" s="12" customFormat="1" ht="13.5" thickBot="1" thickTop="1">
      <c r="A128" s="5"/>
      <c r="B128" s="6"/>
      <c r="C128" s="6"/>
      <c r="D128" s="15"/>
      <c r="E128" s="6"/>
      <c r="F128" s="6"/>
    </row>
    <row r="129" spans="1:11" s="12" customFormat="1" ht="12.75" thickTop="1">
      <c r="A129" s="33" t="s">
        <v>74</v>
      </c>
      <c r="B129" s="34" t="s">
        <v>75</v>
      </c>
      <c r="C129" s="34" t="s">
        <v>76</v>
      </c>
      <c r="D129" s="34" t="s">
        <v>77</v>
      </c>
      <c r="E129" s="34" t="s">
        <v>78</v>
      </c>
      <c r="F129" s="34" t="s">
        <v>6</v>
      </c>
      <c r="G129" s="34" t="s">
        <v>79</v>
      </c>
      <c r="H129" s="34" t="s">
        <v>80</v>
      </c>
      <c r="I129" s="34" t="s">
        <v>81</v>
      </c>
      <c r="J129" s="34" t="s">
        <v>82</v>
      </c>
      <c r="K129" s="34" t="s">
        <v>109</v>
      </c>
    </row>
    <row r="130" spans="1:11" s="7" customFormat="1" ht="12.75">
      <c r="A130" s="7" t="s">
        <v>164</v>
      </c>
      <c r="B130" s="8">
        <v>11</v>
      </c>
      <c r="C130" s="8">
        <v>42</v>
      </c>
      <c r="D130" s="8">
        <f aca="true" t="shared" si="23" ref="D130:D150">SUM(B130+C130)</f>
        <v>53</v>
      </c>
      <c r="E130" s="8">
        <v>1</v>
      </c>
      <c r="F130" s="8">
        <v>8</v>
      </c>
      <c r="G130" s="8">
        <v>2</v>
      </c>
      <c r="H130" s="8">
        <v>4</v>
      </c>
      <c r="I130" s="8">
        <v>3</v>
      </c>
      <c r="J130" s="8">
        <v>0</v>
      </c>
      <c r="K130" s="8">
        <v>0</v>
      </c>
    </row>
    <row r="131" spans="1:11" s="7" customFormat="1" ht="12.75">
      <c r="A131" s="7" t="s">
        <v>168</v>
      </c>
      <c r="B131" s="8">
        <v>6</v>
      </c>
      <c r="C131" s="8">
        <v>44</v>
      </c>
      <c r="D131" s="8">
        <f t="shared" si="23"/>
        <v>50</v>
      </c>
      <c r="E131" s="8">
        <v>1</v>
      </c>
      <c r="F131" s="8">
        <v>6</v>
      </c>
      <c r="G131" s="8">
        <v>2</v>
      </c>
      <c r="H131" s="8">
        <v>1</v>
      </c>
      <c r="I131" s="8">
        <v>0</v>
      </c>
      <c r="J131" s="8">
        <v>0</v>
      </c>
      <c r="K131" s="8">
        <v>0</v>
      </c>
    </row>
    <row r="132" spans="1:11" s="7" customFormat="1" ht="12.75">
      <c r="A132" s="7" t="s">
        <v>170</v>
      </c>
      <c r="B132" s="8">
        <v>10</v>
      </c>
      <c r="C132" s="8">
        <v>38</v>
      </c>
      <c r="D132" s="8">
        <f t="shared" si="23"/>
        <v>48</v>
      </c>
      <c r="E132" s="8">
        <v>3</v>
      </c>
      <c r="F132" s="8">
        <v>8</v>
      </c>
      <c r="G132" s="8">
        <v>6</v>
      </c>
      <c r="H132" s="8">
        <v>3</v>
      </c>
      <c r="I132" s="8">
        <v>0</v>
      </c>
      <c r="J132" s="8">
        <v>0</v>
      </c>
      <c r="K132" s="8">
        <v>0</v>
      </c>
    </row>
    <row r="133" spans="1:11" s="7" customFormat="1" ht="12.75">
      <c r="A133" s="7" t="s">
        <v>140</v>
      </c>
      <c r="B133" s="8">
        <v>13</v>
      </c>
      <c r="C133" s="8">
        <v>20</v>
      </c>
      <c r="D133" s="8">
        <f t="shared" si="23"/>
        <v>33</v>
      </c>
      <c r="E133" s="8">
        <v>0</v>
      </c>
      <c r="F133" s="8">
        <v>9</v>
      </c>
      <c r="G133" s="8">
        <v>0</v>
      </c>
      <c r="H133" s="8">
        <v>1</v>
      </c>
      <c r="I133" s="8">
        <v>0</v>
      </c>
      <c r="J133" s="8">
        <v>1</v>
      </c>
      <c r="K133" s="8">
        <v>0</v>
      </c>
    </row>
    <row r="134" spans="1:11" s="7" customFormat="1" ht="12.75">
      <c r="A134" s="7" t="s">
        <v>165</v>
      </c>
      <c r="B134" s="8">
        <v>9</v>
      </c>
      <c r="C134" s="8">
        <v>22</v>
      </c>
      <c r="D134" s="8">
        <f t="shared" si="23"/>
        <v>31</v>
      </c>
      <c r="E134" s="8">
        <v>0</v>
      </c>
      <c r="F134" s="8">
        <v>6</v>
      </c>
      <c r="G134" s="8">
        <v>2</v>
      </c>
      <c r="H134" s="8">
        <v>0</v>
      </c>
      <c r="I134" s="8">
        <v>0</v>
      </c>
      <c r="J134" s="8">
        <v>0</v>
      </c>
      <c r="K134" s="8">
        <v>0</v>
      </c>
    </row>
    <row r="135" spans="1:11" s="7" customFormat="1" ht="12.75">
      <c r="A135" s="7" t="s">
        <v>169</v>
      </c>
      <c r="B135" s="8">
        <v>1</v>
      </c>
      <c r="C135" s="8">
        <v>29</v>
      </c>
      <c r="D135" s="8">
        <f t="shared" si="23"/>
        <v>30</v>
      </c>
      <c r="E135" s="8">
        <v>2</v>
      </c>
      <c r="F135" s="8">
        <v>3</v>
      </c>
      <c r="G135" s="8">
        <v>5</v>
      </c>
      <c r="H135" s="8">
        <v>0</v>
      </c>
      <c r="I135" s="8">
        <v>0</v>
      </c>
      <c r="J135" s="8">
        <v>1</v>
      </c>
      <c r="K135" s="8">
        <v>0</v>
      </c>
    </row>
    <row r="136" spans="1:11" s="7" customFormat="1" ht="12.75">
      <c r="A136" s="7" t="s">
        <v>188</v>
      </c>
      <c r="B136" s="8">
        <v>1</v>
      </c>
      <c r="C136" s="8">
        <v>24</v>
      </c>
      <c r="D136" s="8">
        <f t="shared" si="23"/>
        <v>25</v>
      </c>
      <c r="E136" s="8">
        <v>1</v>
      </c>
      <c r="F136" s="8">
        <v>13</v>
      </c>
      <c r="G136" s="8">
        <v>1</v>
      </c>
      <c r="H136" s="8">
        <v>0</v>
      </c>
      <c r="I136" s="8">
        <v>2</v>
      </c>
      <c r="J136" s="8">
        <v>0</v>
      </c>
      <c r="K136" s="8">
        <v>0</v>
      </c>
    </row>
    <row r="137" spans="1:11" s="7" customFormat="1" ht="12.75">
      <c r="A137" s="7" t="s">
        <v>162</v>
      </c>
      <c r="B137" s="8">
        <v>3</v>
      </c>
      <c r="C137" s="8">
        <v>19</v>
      </c>
      <c r="D137" s="8">
        <f t="shared" si="23"/>
        <v>22</v>
      </c>
      <c r="E137" s="8">
        <v>3</v>
      </c>
      <c r="F137" s="8">
        <v>4</v>
      </c>
      <c r="G137" s="8">
        <v>2</v>
      </c>
      <c r="H137" s="8">
        <v>1</v>
      </c>
      <c r="I137" s="8">
        <v>1</v>
      </c>
      <c r="J137" s="8">
        <v>0</v>
      </c>
      <c r="K137" s="8">
        <v>0</v>
      </c>
    </row>
    <row r="138" spans="1:11" s="7" customFormat="1" ht="12.75">
      <c r="A138" s="7" t="s">
        <v>139</v>
      </c>
      <c r="B138" s="8">
        <v>7</v>
      </c>
      <c r="C138" s="8">
        <v>13</v>
      </c>
      <c r="D138" s="8">
        <f t="shared" si="23"/>
        <v>20</v>
      </c>
      <c r="E138" s="8">
        <v>0</v>
      </c>
      <c r="F138" s="8">
        <v>7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</row>
    <row r="139" spans="1:11" s="7" customFormat="1" ht="12.75">
      <c r="A139" s="7" t="s">
        <v>167</v>
      </c>
      <c r="B139" s="8">
        <v>4</v>
      </c>
      <c r="C139" s="8">
        <v>16</v>
      </c>
      <c r="D139" s="8">
        <f t="shared" si="23"/>
        <v>20</v>
      </c>
      <c r="E139" s="8">
        <v>1</v>
      </c>
      <c r="F139" s="8">
        <v>2</v>
      </c>
      <c r="G139" s="8">
        <v>4</v>
      </c>
      <c r="H139" s="8">
        <v>2</v>
      </c>
      <c r="I139" s="8">
        <v>0</v>
      </c>
      <c r="J139" s="8">
        <v>0</v>
      </c>
      <c r="K139" s="8">
        <v>0</v>
      </c>
    </row>
    <row r="140" spans="1:11" s="7" customFormat="1" ht="12.75">
      <c r="A140" s="7" t="s">
        <v>144</v>
      </c>
      <c r="B140" s="8">
        <v>8</v>
      </c>
      <c r="C140" s="8">
        <v>8</v>
      </c>
      <c r="D140" s="8">
        <f t="shared" si="23"/>
        <v>16</v>
      </c>
      <c r="E140" s="8">
        <v>0</v>
      </c>
      <c r="F140" s="8">
        <v>1</v>
      </c>
      <c r="G140" s="8">
        <v>0</v>
      </c>
      <c r="H140" s="8">
        <v>2</v>
      </c>
      <c r="I140" s="8">
        <v>1</v>
      </c>
      <c r="J140" s="8">
        <v>0</v>
      </c>
      <c r="K140" s="8">
        <v>0</v>
      </c>
    </row>
    <row r="141" spans="1:11" s="7" customFormat="1" ht="12.75">
      <c r="A141" s="7" t="s">
        <v>166</v>
      </c>
      <c r="B141" s="8">
        <v>4</v>
      </c>
      <c r="C141" s="8">
        <v>12</v>
      </c>
      <c r="D141" s="8">
        <f t="shared" si="23"/>
        <v>16</v>
      </c>
      <c r="E141" s="8">
        <v>0</v>
      </c>
      <c r="F141" s="8">
        <v>8</v>
      </c>
      <c r="G141" s="8">
        <v>2</v>
      </c>
      <c r="H141" s="8">
        <v>0</v>
      </c>
      <c r="I141" s="8">
        <v>0</v>
      </c>
      <c r="J141" s="8">
        <v>0</v>
      </c>
      <c r="K141" s="8">
        <v>0</v>
      </c>
    </row>
    <row r="142" spans="1:11" s="7" customFormat="1" ht="12.75">
      <c r="A142" s="7" t="s">
        <v>184</v>
      </c>
      <c r="B142" s="8">
        <v>8</v>
      </c>
      <c r="C142" s="8">
        <v>6</v>
      </c>
      <c r="D142" s="8">
        <f t="shared" si="23"/>
        <v>14</v>
      </c>
      <c r="E142" s="8">
        <v>0</v>
      </c>
      <c r="F142" s="8">
        <v>5</v>
      </c>
      <c r="G142" s="8">
        <v>0</v>
      </c>
      <c r="H142" s="8">
        <v>5</v>
      </c>
      <c r="I142" s="8">
        <v>0</v>
      </c>
      <c r="J142" s="8">
        <v>0</v>
      </c>
      <c r="K142" s="8">
        <v>0</v>
      </c>
    </row>
    <row r="143" spans="1:11" s="7" customFormat="1" ht="12.75">
      <c r="A143" t="s">
        <v>248</v>
      </c>
      <c r="B143" s="8">
        <v>3</v>
      </c>
      <c r="C143" s="8">
        <v>9</v>
      </c>
      <c r="D143" s="8">
        <f t="shared" si="23"/>
        <v>12</v>
      </c>
      <c r="E143" s="8">
        <v>1</v>
      </c>
      <c r="F143" s="8">
        <v>2</v>
      </c>
      <c r="G143" s="8">
        <v>1</v>
      </c>
      <c r="H143" s="8">
        <v>1</v>
      </c>
      <c r="I143" s="8">
        <v>0</v>
      </c>
      <c r="J143" s="8">
        <v>1</v>
      </c>
      <c r="K143" s="8">
        <v>0</v>
      </c>
    </row>
    <row r="144" spans="1:11" s="7" customFormat="1" ht="12.75">
      <c r="A144" s="7" t="s">
        <v>141</v>
      </c>
      <c r="B144" s="8">
        <v>1</v>
      </c>
      <c r="C144" s="8">
        <v>8</v>
      </c>
      <c r="D144" s="8">
        <f t="shared" si="23"/>
        <v>9</v>
      </c>
      <c r="E144" s="8">
        <v>0</v>
      </c>
      <c r="F144" s="8">
        <v>2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</row>
    <row r="145" spans="1:11" s="7" customFormat="1" ht="12.75">
      <c r="A145" s="7" t="s">
        <v>145</v>
      </c>
      <c r="B145" s="8">
        <v>3</v>
      </c>
      <c r="C145" s="8">
        <v>5</v>
      </c>
      <c r="D145" s="8">
        <f t="shared" si="23"/>
        <v>8</v>
      </c>
      <c r="E145" s="8">
        <v>0</v>
      </c>
      <c r="F145" s="8">
        <v>1</v>
      </c>
      <c r="G145" s="8">
        <v>0</v>
      </c>
      <c r="H145" s="8">
        <v>2</v>
      </c>
      <c r="I145" s="8">
        <v>0</v>
      </c>
      <c r="J145" s="8">
        <v>1</v>
      </c>
      <c r="K145" s="8">
        <v>0</v>
      </c>
    </row>
    <row r="146" spans="1:11" s="7" customFormat="1" ht="12.75">
      <c r="A146" s="7" t="s">
        <v>146</v>
      </c>
      <c r="B146" s="8">
        <v>2</v>
      </c>
      <c r="C146" s="8">
        <v>6</v>
      </c>
      <c r="D146" s="8">
        <f t="shared" si="23"/>
        <v>8</v>
      </c>
      <c r="E146" s="8">
        <v>0</v>
      </c>
      <c r="F146" s="8">
        <v>1</v>
      </c>
      <c r="G146" s="8">
        <v>0</v>
      </c>
      <c r="H146" s="8">
        <v>1</v>
      </c>
      <c r="I146" s="8">
        <v>0</v>
      </c>
      <c r="J146" s="8">
        <v>0</v>
      </c>
      <c r="K146" s="8">
        <v>0</v>
      </c>
    </row>
    <row r="147" spans="1:11" s="7" customFormat="1" ht="12.75">
      <c r="A147" s="7" t="s">
        <v>161</v>
      </c>
      <c r="B147" s="8">
        <v>2</v>
      </c>
      <c r="C147" s="8">
        <v>3</v>
      </c>
      <c r="D147" s="8">
        <f t="shared" si="23"/>
        <v>5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</row>
    <row r="148" spans="1:11" s="7" customFormat="1" ht="12.75">
      <c r="A148" s="7" t="s">
        <v>147</v>
      </c>
      <c r="B148" s="8">
        <v>3</v>
      </c>
      <c r="C148" s="8">
        <v>0</v>
      </c>
      <c r="D148" s="8">
        <f t="shared" si="23"/>
        <v>3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</row>
    <row r="149" spans="1:11" s="7" customFormat="1" ht="12.75">
      <c r="A149" s="7" t="s">
        <v>182</v>
      </c>
      <c r="B149" s="8">
        <v>2</v>
      </c>
      <c r="C149" s="8">
        <v>1</v>
      </c>
      <c r="D149" s="8">
        <f t="shared" si="23"/>
        <v>3</v>
      </c>
      <c r="E149" s="8">
        <v>0</v>
      </c>
      <c r="F149" s="8">
        <v>2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</row>
    <row r="150" spans="1:11" s="7" customFormat="1" ht="12.75">
      <c r="A150" s="7" t="s">
        <v>186</v>
      </c>
      <c r="B150" s="8">
        <v>1</v>
      </c>
      <c r="C150" s="8">
        <v>0</v>
      </c>
      <c r="D150" s="8">
        <f t="shared" si="23"/>
        <v>1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</row>
    <row r="151" spans="1:11" s="7" customFormat="1" ht="12.75">
      <c r="A151" s="7" t="s">
        <v>183</v>
      </c>
      <c r="B151" s="8">
        <v>0</v>
      </c>
      <c r="C151" s="8">
        <v>1</v>
      </c>
      <c r="D151" s="8">
        <v>1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</row>
    <row r="152" spans="1:11" s="7" customFormat="1" ht="13.5" thickBot="1">
      <c r="A152" s="42" t="s">
        <v>8</v>
      </c>
      <c r="B152" s="43">
        <f aca="true" t="shared" si="24" ref="B152:K152">SUM(B130:B151)</f>
        <v>102</v>
      </c>
      <c r="C152" s="43">
        <f t="shared" si="24"/>
        <v>326</v>
      </c>
      <c r="D152" s="43">
        <f t="shared" si="24"/>
        <v>428</v>
      </c>
      <c r="E152" s="43">
        <f t="shared" si="24"/>
        <v>13</v>
      </c>
      <c r="F152" s="43">
        <f t="shared" si="24"/>
        <v>88</v>
      </c>
      <c r="G152" s="43">
        <f t="shared" si="24"/>
        <v>27</v>
      </c>
      <c r="H152" s="43">
        <f t="shared" si="24"/>
        <v>23</v>
      </c>
      <c r="I152" s="43">
        <f t="shared" si="24"/>
        <v>7</v>
      </c>
      <c r="J152" s="43">
        <f t="shared" si="24"/>
        <v>4</v>
      </c>
      <c r="K152" s="43">
        <f t="shared" si="24"/>
        <v>0</v>
      </c>
    </row>
    <row r="153" ht="13.5" thickTop="1"/>
  </sheetData>
  <sheetProtection/>
  <printOptions/>
  <pageMargins left="0.3" right="0.3" top="0.25" bottom="0.25" header="0.5" footer="0.5"/>
  <pageSetup horizontalDpi="300" verticalDpi="300" orientation="portrait" r:id="rId1"/>
  <rowBreaks count="3" manualBreakCount="3">
    <brk id="58" max="255" man="1"/>
    <brk id="107" max="255" man="1"/>
    <brk id="1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22"/>
  <sheetViews>
    <sheetView zoomScale="150" zoomScaleNormal="150" zoomScalePageLayoutView="0" workbookViewId="0" topLeftCell="A1">
      <selection activeCell="A2" sqref="A2"/>
    </sheetView>
  </sheetViews>
  <sheetFormatPr defaultColWidth="9.140625" defaultRowHeight="12.75"/>
  <cols>
    <col min="1" max="1" width="21.421875" style="0" customWidth="1"/>
    <col min="2" max="5" width="5.7109375" style="0" bestFit="1" customWidth="1"/>
    <col min="6" max="6" width="4.57421875" style="0" bestFit="1" customWidth="1"/>
    <col min="7" max="7" width="5.7109375" style="0" bestFit="1" customWidth="1"/>
    <col min="8" max="8" width="6.00390625" style="0" customWidth="1"/>
    <col min="9" max="9" width="3.7109375" style="0" customWidth="1"/>
    <col min="10" max="10" width="3.8515625" style="0" customWidth="1"/>
  </cols>
  <sheetData>
    <row r="1" spans="1:10" ht="18.75">
      <c r="A1" s="2" t="s">
        <v>117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3</v>
      </c>
      <c r="C4" s="1">
        <v>0</v>
      </c>
      <c r="D4" s="1">
        <v>7</v>
      </c>
      <c r="E4" s="1">
        <v>14</v>
      </c>
      <c r="F4" s="1"/>
      <c r="G4" s="1"/>
      <c r="H4" s="1">
        <f>SUM(B4:G4)</f>
        <v>24</v>
      </c>
      <c r="I4" s="25"/>
      <c r="J4" s="1"/>
    </row>
    <row r="5" spans="1:10" ht="12.75">
      <c r="A5" t="s">
        <v>89</v>
      </c>
      <c r="B5" s="1">
        <v>6</v>
      </c>
      <c r="C5" s="1">
        <v>17</v>
      </c>
      <c r="D5" s="1">
        <v>0</v>
      </c>
      <c r="E5" s="1">
        <v>14</v>
      </c>
      <c r="F5" s="1"/>
      <c r="G5" s="1"/>
      <c r="H5" s="1">
        <f>SUM(B5:G5)</f>
        <v>37</v>
      </c>
      <c r="I5" s="25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90</v>
      </c>
      <c r="B7" s="6" t="s">
        <v>91</v>
      </c>
      <c r="C7" s="6" t="s">
        <v>92</v>
      </c>
      <c r="D7" s="6"/>
      <c r="E7" s="6"/>
      <c r="F7" s="6"/>
      <c r="G7" s="6"/>
      <c r="H7" s="6"/>
      <c r="I7" s="6"/>
      <c r="J7" s="6"/>
    </row>
    <row r="8" spans="1:10" s="7" customFormat="1" ht="12.75">
      <c r="A8" s="7" t="s">
        <v>18</v>
      </c>
      <c r="B8" s="8">
        <f>SUM(B9:B11)</f>
        <v>15</v>
      </c>
      <c r="C8" s="8">
        <f>SUM(C9:C11)</f>
        <v>18</v>
      </c>
      <c r="D8" s="8"/>
      <c r="E8" s="8"/>
      <c r="F8" s="8"/>
      <c r="G8" s="8"/>
      <c r="H8" s="8"/>
      <c r="I8" s="8"/>
      <c r="J8" s="8"/>
    </row>
    <row r="9" spans="1:10" s="7" customFormat="1" ht="12.75">
      <c r="A9" s="7" t="s">
        <v>19</v>
      </c>
      <c r="B9" s="8">
        <v>9</v>
      </c>
      <c r="C9" s="8">
        <v>12</v>
      </c>
      <c r="D9" s="8"/>
      <c r="E9" s="8"/>
      <c r="F9" s="8"/>
      <c r="G9" s="8"/>
      <c r="H9" s="8"/>
      <c r="I9" s="8"/>
      <c r="J9" s="8"/>
    </row>
    <row r="10" spans="1:10" s="7" customFormat="1" ht="12.75">
      <c r="A10" s="7" t="s">
        <v>20</v>
      </c>
      <c r="B10" s="8">
        <v>4</v>
      </c>
      <c r="C10" s="8">
        <v>4</v>
      </c>
      <c r="D10" s="8"/>
      <c r="E10" s="8"/>
      <c r="F10" s="8"/>
      <c r="G10" s="8"/>
      <c r="H10" s="8"/>
      <c r="I10" s="8"/>
      <c r="J10" s="8"/>
    </row>
    <row r="11" spans="1:10" s="7" customFormat="1" ht="12.75">
      <c r="A11" s="7" t="s">
        <v>21</v>
      </c>
      <c r="B11" s="8">
        <v>2</v>
      </c>
      <c r="C11" s="8">
        <v>2</v>
      </c>
      <c r="D11" s="8"/>
      <c r="E11" s="8"/>
      <c r="F11" s="8"/>
      <c r="G11" s="8"/>
      <c r="H11" s="8"/>
      <c r="I11" s="8"/>
      <c r="J11" s="8"/>
    </row>
    <row r="12" spans="1:10" s="7" customFormat="1" ht="12.75">
      <c r="A12" s="7" t="s">
        <v>22</v>
      </c>
      <c r="B12" s="8">
        <v>16</v>
      </c>
      <c r="C12" s="8">
        <v>8</v>
      </c>
      <c r="D12" s="8"/>
      <c r="E12" s="8"/>
      <c r="F12" s="8"/>
      <c r="G12" s="8"/>
      <c r="H12" s="8"/>
      <c r="I12" s="8"/>
      <c r="J12" s="8"/>
    </row>
    <row r="13" spans="1:10" s="7" customFormat="1" ht="12.75">
      <c r="A13" s="7" t="s">
        <v>23</v>
      </c>
      <c r="B13" s="8">
        <v>8</v>
      </c>
      <c r="C13" s="8">
        <v>4</v>
      </c>
      <c r="D13" s="8"/>
      <c r="E13" s="8"/>
      <c r="F13" s="8"/>
      <c r="G13" s="8"/>
      <c r="H13" s="8"/>
      <c r="I13" s="8"/>
      <c r="J13" s="8"/>
    </row>
    <row r="14" spans="1:10" s="7" customFormat="1" ht="12.75">
      <c r="A14" s="7" t="s">
        <v>24</v>
      </c>
      <c r="B14" s="10">
        <f>SUM(B13/B12)</f>
        <v>0.5</v>
      </c>
      <c r="C14" s="10">
        <f>SUM(C13/C12)</f>
        <v>0.5</v>
      </c>
      <c r="D14" s="8"/>
      <c r="E14" s="8"/>
      <c r="F14" s="8"/>
      <c r="G14" s="8"/>
      <c r="H14" s="8"/>
      <c r="I14" s="8"/>
      <c r="J14" s="8"/>
    </row>
    <row r="15" spans="1:10" s="7" customFormat="1" ht="12.75">
      <c r="A15" s="7" t="s">
        <v>25</v>
      </c>
      <c r="B15" s="8">
        <v>2</v>
      </c>
      <c r="C15" s="8">
        <v>1</v>
      </c>
      <c r="D15" s="8"/>
      <c r="E15" s="8"/>
      <c r="F15" s="8"/>
      <c r="G15" s="8"/>
      <c r="H15" s="8"/>
      <c r="I15" s="8"/>
      <c r="J15" s="8"/>
    </row>
    <row r="16" spans="1:10" s="7" customFormat="1" ht="12.75">
      <c r="A16" s="7" t="s">
        <v>26</v>
      </c>
      <c r="B16" s="8">
        <v>2</v>
      </c>
      <c r="C16" s="8">
        <v>1</v>
      </c>
      <c r="D16" s="8"/>
      <c r="E16" s="8"/>
      <c r="F16" s="8"/>
      <c r="G16" s="8"/>
      <c r="H16" s="8"/>
      <c r="I16" s="8"/>
      <c r="J16" s="8"/>
    </row>
    <row r="17" spans="1:10" s="7" customFormat="1" ht="12.75">
      <c r="A17" s="7" t="s">
        <v>27</v>
      </c>
      <c r="B17" s="10">
        <f>SUM(B16)/(B15)</f>
        <v>1</v>
      </c>
      <c r="C17" s="10">
        <f>SUM(C16/C15)</f>
        <v>1</v>
      </c>
      <c r="D17" s="8"/>
      <c r="E17" s="8"/>
      <c r="F17" s="8"/>
      <c r="G17" s="8"/>
      <c r="H17" s="8"/>
      <c r="I17" s="8"/>
      <c r="J17" s="8"/>
    </row>
    <row r="18" spans="1:10" s="7" customFormat="1" ht="12.75">
      <c r="A18" s="7" t="s">
        <v>28</v>
      </c>
      <c r="B18" s="8">
        <f>SUM(B19)+(B24)</f>
        <v>59</v>
      </c>
      <c r="C18" s="8">
        <f>SUM(C19)+(C24)</f>
        <v>51</v>
      </c>
      <c r="D18" s="8"/>
      <c r="E18" s="8"/>
      <c r="F18" s="8"/>
      <c r="G18" s="8"/>
      <c r="H18" s="8"/>
      <c r="I18" s="8"/>
      <c r="J18" s="8"/>
    </row>
    <row r="19" spans="1:10" s="7" customFormat="1" ht="12.75">
      <c r="A19" s="7" t="s">
        <v>29</v>
      </c>
      <c r="B19" s="8">
        <v>36</v>
      </c>
      <c r="C19" s="8">
        <v>44</v>
      </c>
      <c r="D19" s="8"/>
      <c r="E19" s="8"/>
      <c r="F19" s="8"/>
      <c r="G19" s="8"/>
      <c r="H19" s="8"/>
      <c r="I19" s="8"/>
      <c r="J19" s="8"/>
    </row>
    <row r="20" spans="1:10" s="7" customFormat="1" ht="12.75">
      <c r="A20" s="7" t="s">
        <v>30</v>
      </c>
      <c r="B20" s="8">
        <v>188</v>
      </c>
      <c r="C20" s="8">
        <v>353</v>
      </c>
      <c r="D20" s="8"/>
      <c r="E20" s="8"/>
      <c r="F20" s="8"/>
      <c r="G20" s="8"/>
      <c r="H20" s="8"/>
      <c r="I20" s="8"/>
      <c r="J20" s="8"/>
    </row>
    <row r="21" spans="1:10" s="7" customFormat="1" ht="12.75">
      <c r="A21" s="7" t="s">
        <v>31</v>
      </c>
      <c r="B21" s="8">
        <v>68</v>
      </c>
      <c r="C21" s="8">
        <v>73</v>
      </c>
      <c r="D21" s="8"/>
      <c r="E21" s="8"/>
      <c r="F21" s="8"/>
      <c r="G21" s="8"/>
      <c r="H21" s="8"/>
      <c r="I21" s="8"/>
      <c r="J21" s="8"/>
    </row>
    <row r="22" spans="1:10" s="7" customFormat="1" ht="12.75">
      <c r="A22" s="7" t="s">
        <v>32</v>
      </c>
      <c r="B22" s="8">
        <f>SUM(B20)+(B21)</f>
        <v>256</v>
      </c>
      <c r="C22" s="8">
        <f>SUM(C20)+(C21)</f>
        <v>426</v>
      </c>
      <c r="D22" s="8"/>
      <c r="E22" s="8"/>
      <c r="F22" s="8"/>
      <c r="G22" s="8"/>
      <c r="H22" s="8"/>
      <c r="I22" s="8"/>
      <c r="J22" s="8"/>
    </row>
    <row r="23" spans="1:10" s="7" customFormat="1" ht="12.75">
      <c r="A23" s="7" t="s">
        <v>33</v>
      </c>
      <c r="B23" s="8">
        <v>10</v>
      </c>
      <c r="C23" s="8">
        <v>5</v>
      </c>
      <c r="D23" s="8"/>
      <c r="E23" s="8"/>
      <c r="F23" s="8"/>
      <c r="G23" s="8"/>
      <c r="H23" s="8"/>
      <c r="I23" s="8"/>
      <c r="J23" s="8"/>
    </row>
    <row r="24" spans="1:10" s="7" customFormat="1" ht="12.75">
      <c r="A24" s="7" t="s">
        <v>34</v>
      </c>
      <c r="B24" s="8">
        <v>23</v>
      </c>
      <c r="C24" s="8">
        <v>7</v>
      </c>
      <c r="D24" s="8"/>
      <c r="E24" s="8"/>
      <c r="F24" s="8"/>
      <c r="G24" s="8"/>
      <c r="H24" s="8"/>
      <c r="I24" s="8"/>
      <c r="J24" s="8"/>
    </row>
    <row r="25" spans="1:10" s="7" customFormat="1" ht="12.75">
      <c r="A25" s="7" t="s">
        <v>35</v>
      </c>
      <c r="B25" s="8">
        <v>1</v>
      </c>
      <c r="C25" s="8">
        <v>1</v>
      </c>
      <c r="D25" s="8"/>
      <c r="E25" s="8"/>
      <c r="F25" s="8"/>
      <c r="G25" s="8"/>
      <c r="H25" s="8"/>
      <c r="I25" s="8"/>
      <c r="J25" s="8"/>
    </row>
    <row r="26" spans="1:10" s="7" customFormat="1" ht="12.75">
      <c r="A26" s="7" t="s">
        <v>36</v>
      </c>
      <c r="B26" s="8">
        <v>4</v>
      </c>
      <c r="C26" s="8">
        <v>1</v>
      </c>
      <c r="D26" s="8"/>
      <c r="E26" s="8"/>
      <c r="F26" s="8"/>
      <c r="G26" s="8"/>
      <c r="H26" s="8"/>
      <c r="I26" s="8"/>
      <c r="J26" s="8"/>
    </row>
    <row r="27" spans="1:10" s="7" customFormat="1" ht="12.75">
      <c r="A27" s="7" t="s">
        <v>37</v>
      </c>
      <c r="B27" s="8">
        <v>126</v>
      </c>
      <c r="C27" s="8">
        <v>41</v>
      </c>
      <c r="D27" s="8"/>
      <c r="E27" s="8"/>
      <c r="F27" s="8"/>
      <c r="G27" s="8"/>
      <c r="H27" s="8"/>
      <c r="I27" s="8"/>
      <c r="J27" s="8"/>
    </row>
    <row r="28" spans="1:10" s="7" customFormat="1" ht="12.75">
      <c r="A28" s="7" t="s">
        <v>38</v>
      </c>
      <c r="B28" s="9">
        <f>SUM(B27/B26)</f>
        <v>31.5</v>
      </c>
      <c r="C28" s="9">
        <f>SUM(C27/C26)</f>
        <v>41</v>
      </c>
      <c r="D28" s="9"/>
      <c r="E28" s="9"/>
      <c r="F28" s="9"/>
      <c r="G28" s="9"/>
      <c r="H28" s="9"/>
      <c r="I28" s="9"/>
      <c r="J28" s="9"/>
    </row>
    <row r="29" spans="1:10" s="7" customFormat="1" ht="12.75">
      <c r="A29" s="7" t="s">
        <v>39</v>
      </c>
      <c r="B29" s="8">
        <v>0</v>
      </c>
      <c r="C29" s="8">
        <v>1</v>
      </c>
      <c r="D29" s="8"/>
      <c r="E29" s="8"/>
      <c r="F29" s="8"/>
      <c r="G29" s="8"/>
      <c r="H29" s="8"/>
      <c r="I29" s="8"/>
      <c r="J29" s="8"/>
    </row>
    <row r="30" spans="1:10" s="7" customFormat="1" ht="12.75">
      <c r="A30" s="7" t="s">
        <v>40</v>
      </c>
      <c r="B30" s="8">
        <v>0</v>
      </c>
      <c r="C30" s="8">
        <v>1</v>
      </c>
      <c r="D30" s="8"/>
      <c r="E30" s="8"/>
      <c r="F30" s="8"/>
      <c r="G30" s="8"/>
      <c r="H30" s="8"/>
      <c r="I30" s="8"/>
      <c r="J30" s="8"/>
    </row>
    <row r="31" spans="1:10" s="7" customFormat="1" ht="12.75">
      <c r="A31" s="7" t="s">
        <v>41</v>
      </c>
      <c r="B31" s="8">
        <v>13</v>
      </c>
      <c r="C31" s="8">
        <v>9</v>
      </c>
      <c r="D31" s="8"/>
      <c r="E31" s="8"/>
      <c r="F31" s="8"/>
      <c r="G31" s="8"/>
      <c r="H31" s="8"/>
      <c r="I31" s="8"/>
      <c r="J31" s="8"/>
    </row>
    <row r="32" spans="1:10" s="7" customFormat="1" ht="12.75">
      <c r="A32" s="7" t="s">
        <v>42</v>
      </c>
      <c r="B32" s="8">
        <v>131</v>
      </c>
      <c r="C32" s="8">
        <v>89</v>
      </c>
      <c r="D32" s="8"/>
      <c r="E32" s="8"/>
      <c r="F32" s="8"/>
      <c r="G32" s="8"/>
      <c r="H32" s="8"/>
      <c r="I32" s="8"/>
      <c r="J32" s="8"/>
    </row>
    <row r="33" spans="1:10" s="7" customFormat="1" ht="12.75">
      <c r="A33" s="7" t="s">
        <v>43</v>
      </c>
      <c r="B33" s="26" t="s">
        <v>135</v>
      </c>
      <c r="C33" s="26" t="s">
        <v>136</v>
      </c>
      <c r="D33" s="11"/>
      <c r="E33" s="11"/>
      <c r="F33" s="11"/>
      <c r="G33" s="11"/>
      <c r="H33" s="11"/>
      <c r="I33" s="11"/>
      <c r="J33" s="11"/>
    </row>
    <row r="34" spans="1:10" s="7" customFormat="1" ht="12.75">
      <c r="A34" s="7" t="s">
        <v>93</v>
      </c>
      <c r="B34" s="8">
        <v>24</v>
      </c>
      <c r="C34" s="8">
        <v>37</v>
      </c>
      <c r="D34" s="8"/>
      <c r="E34" s="8"/>
      <c r="F34" s="8"/>
      <c r="G34" s="8"/>
      <c r="H34" s="8"/>
      <c r="I34" s="8"/>
      <c r="J34" s="8"/>
    </row>
    <row r="35" spans="2:10" s="12" customFormat="1" ht="12">
      <c r="B35" s="14"/>
      <c r="C35" s="14"/>
      <c r="D35" s="14"/>
      <c r="E35" s="14"/>
      <c r="F35" s="14"/>
      <c r="G35" s="14"/>
      <c r="H35" s="14"/>
      <c r="I35" s="14"/>
      <c r="J35" s="14"/>
    </row>
    <row r="36" spans="1:10" s="12" customFormat="1" ht="12">
      <c r="A36" s="5" t="s">
        <v>45</v>
      </c>
      <c r="B36" s="6" t="s">
        <v>46</v>
      </c>
      <c r="C36" s="6" t="s">
        <v>47</v>
      </c>
      <c r="D36" s="6" t="s">
        <v>9</v>
      </c>
      <c r="E36" s="6" t="s">
        <v>48</v>
      </c>
      <c r="F36" s="6" t="s">
        <v>49</v>
      </c>
      <c r="G36" s="6"/>
      <c r="H36" s="6"/>
      <c r="I36" s="6"/>
      <c r="J36" s="6"/>
    </row>
    <row r="37" spans="1:10" s="7" customFormat="1" ht="12.75">
      <c r="A37" s="7" t="s">
        <v>137</v>
      </c>
      <c r="B37" s="8">
        <v>18</v>
      </c>
      <c r="C37" s="8">
        <v>104</v>
      </c>
      <c r="D37" s="9">
        <f aca="true" t="shared" si="0" ref="D37:D43">SUM(C37)/(B37)</f>
        <v>5.777777777777778</v>
      </c>
      <c r="E37" s="1" t="s">
        <v>138</v>
      </c>
      <c r="F37" s="8">
        <v>2</v>
      </c>
      <c r="G37" s="8"/>
      <c r="H37" s="8"/>
      <c r="I37" s="8"/>
      <c r="J37" s="8"/>
    </row>
    <row r="38" spans="1:10" s="7" customFormat="1" ht="12.75">
      <c r="A38" s="7" t="s">
        <v>139</v>
      </c>
      <c r="B38" s="8">
        <v>11</v>
      </c>
      <c r="C38" s="8">
        <v>56</v>
      </c>
      <c r="D38" s="9">
        <f t="shared" si="0"/>
        <v>5.090909090909091</v>
      </c>
      <c r="E38" s="8">
        <v>18</v>
      </c>
      <c r="F38" s="8">
        <v>1</v>
      </c>
      <c r="G38" s="8"/>
      <c r="H38" s="8"/>
      <c r="I38" s="8"/>
      <c r="J38" s="8"/>
    </row>
    <row r="39" spans="1:10" s="7" customFormat="1" ht="12.75">
      <c r="A39" s="7" t="s">
        <v>140</v>
      </c>
      <c r="B39" s="8">
        <v>5</v>
      </c>
      <c r="C39" s="8">
        <v>25</v>
      </c>
      <c r="D39" s="9">
        <f t="shared" si="0"/>
        <v>5</v>
      </c>
      <c r="E39" s="8">
        <v>17</v>
      </c>
      <c r="F39" s="8">
        <v>0</v>
      </c>
      <c r="G39" s="8"/>
      <c r="H39" s="8"/>
      <c r="I39" s="8"/>
      <c r="J39" s="8"/>
    </row>
    <row r="40" spans="1:10" s="7" customFormat="1" ht="12.75">
      <c r="A40" s="7" t="s">
        <v>141</v>
      </c>
      <c r="B40" s="8">
        <v>1</v>
      </c>
      <c r="C40" s="8">
        <v>5</v>
      </c>
      <c r="D40" s="9">
        <f t="shared" si="0"/>
        <v>5</v>
      </c>
      <c r="E40" s="8">
        <v>5</v>
      </c>
      <c r="F40" s="8">
        <v>0</v>
      </c>
      <c r="G40" s="8"/>
      <c r="H40" s="8"/>
      <c r="I40" s="8"/>
      <c r="J40" s="8"/>
    </row>
    <row r="41" spans="1:10" s="7" customFormat="1" ht="12.75">
      <c r="A41" t="s">
        <v>142</v>
      </c>
      <c r="B41" s="8">
        <v>1</v>
      </c>
      <c r="C41" s="8">
        <v>-2</v>
      </c>
      <c r="D41" s="9">
        <f t="shared" si="0"/>
        <v>-2</v>
      </c>
      <c r="E41" s="8">
        <v>-2</v>
      </c>
      <c r="F41" s="8">
        <v>0</v>
      </c>
      <c r="G41" s="8"/>
      <c r="H41" s="8"/>
      <c r="I41" s="8"/>
      <c r="J41" s="8"/>
    </row>
    <row r="42" spans="1:10" s="12" customFormat="1" ht="12">
      <c r="A42" s="5" t="s">
        <v>8</v>
      </c>
      <c r="B42" s="6">
        <f>SUM(B37:B41)</f>
        <v>36</v>
      </c>
      <c r="C42" s="6">
        <f>SUM(C37:C41)</f>
        <v>188</v>
      </c>
      <c r="D42" s="15">
        <f t="shared" si="0"/>
        <v>5.222222222222222</v>
      </c>
      <c r="E42" s="6">
        <v>45</v>
      </c>
      <c r="F42" s="6">
        <f>SUM(F37:F41)</f>
        <v>3</v>
      </c>
      <c r="G42" s="6"/>
      <c r="H42" s="6"/>
      <c r="I42" s="6"/>
      <c r="J42" s="6"/>
    </row>
    <row r="43" spans="1:10" s="12" customFormat="1" ht="12">
      <c r="A43" s="5" t="s">
        <v>89</v>
      </c>
      <c r="B43" s="6">
        <f>C19</f>
        <v>44</v>
      </c>
      <c r="C43" s="6">
        <f>C20</f>
        <v>353</v>
      </c>
      <c r="D43" s="15">
        <f t="shared" si="0"/>
        <v>8.022727272727273</v>
      </c>
      <c r="E43" s="6">
        <v>50</v>
      </c>
      <c r="F43" s="6">
        <v>3</v>
      </c>
      <c r="G43" s="6"/>
      <c r="H43" s="6"/>
      <c r="I43" s="6"/>
      <c r="J43" s="6"/>
    </row>
    <row r="44" spans="1:10" s="12" customFormat="1" ht="12">
      <c r="A44" s="5"/>
      <c r="B44" s="6"/>
      <c r="C44" s="6"/>
      <c r="D44" s="6"/>
      <c r="E44" s="6"/>
      <c r="F44" s="6"/>
      <c r="G44" s="6"/>
      <c r="H44" s="6"/>
      <c r="I44" s="6"/>
      <c r="J44" s="6"/>
    </row>
    <row r="45" spans="1:10" s="12" customFormat="1" ht="12">
      <c r="A45" s="5" t="s">
        <v>50</v>
      </c>
      <c r="B45" s="6" t="s">
        <v>51</v>
      </c>
      <c r="C45" s="6" t="s">
        <v>46</v>
      </c>
      <c r="D45" s="6" t="s">
        <v>52</v>
      </c>
      <c r="E45" s="6" t="s">
        <v>53</v>
      </c>
      <c r="F45" s="6" t="s">
        <v>47</v>
      </c>
      <c r="G45" s="6" t="s">
        <v>54</v>
      </c>
      <c r="H45" s="6" t="s">
        <v>49</v>
      </c>
      <c r="I45" s="6" t="s">
        <v>48</v>
      </c>
      <c r="J45" s="6"/>
    </row>
    <row r="46" spans="1:10" s="7" customFormat="1" ht="12.75">
      <c r="A46" s="7" t="s">
        <v>139</v>
      </c>
      <c r="B46" s="8">
        <v>10</v>
      </c>
      <c r="C46" s="8">
        <v>23</v>
      </c>
      <c r="D46" s="8">
        <v>1</v>
      </c>
      <c r="E46" s="10">
        <f>SUM(B46)/(C46)</f>
        <v>0.43478260869565216</v>
      </c>
      <c r="F46" s="8">
        <v>68</v>
      </c>
      <c r="G46" s="16">
        <f>SUM(F46)/(C46)</f>
        <v>2.9565217391304346</v>
      </c>
      <c r="H46" s="8">
        <v>0</v>
      </c>
      <c r="I46" s="8">
        <v>15</v>
      </c>
      <c r="J46" s="8"/>
    </row>
    <row r="47" spans="1:10" s="5" customFormat="1" ht="12">
      <c r="A47" s="5" t="s">
        <v>8</v>
      </c>
      <c r="B47" s="14">
        <f>SUM(B46:B46)</f>
        <v>10</v>
      </c>
      <c r="C47" s="14">
        <f>SUM(C46:C46)</f>
        <v>23</v>
      </c>
      <c r="D47" s="14">
        <f>SUM(D46:D46)</f>
        <v>1</v>
      </c>
      <c r="E47" s="17">
        <f>SUM(B47)/(C47)</f>
        <v>0.43478260869565216</v>
      </c>
      <c r="F47" s="6">
        <f>SUM(F46:F46)</f>
        <v>68</v>
      </c>
      <c r="G47" s="18">
        <f>SUM(F47)/(C47)</f>
        <v>2.9565217391304346</v>
      </c>
      <c r="H47" s="6">
        <f>SUM(H46:H46)</f>
        <v>0</v>
      </c>
      <c r="I47" s="6">
        <v>15</v>
      </c>
      <c r="J47" s="6"/>
    </row>
    <row r="48" spans="1:10" s="5" customFormat="1" ht="12">
      <c r="A48" s="5" t="s">
        <v>89</v>
      </c>
      <c r="B48" s="6">
        <f>C23</f>
        <v>5</v>
      </c>
      <c r="C48" s="6">
        <f>C24</f>
        <v>7</v>
      </c>
      <c r="D48" s="6">
        <f>C25</f>
        <v>1</v>
      </c>
      <c r="E48" s="17">
        <f>SUM(B48)/(C48)</f>
        <v>0.7142857142857143</v>
      </c>
      <c r="F48" s="6">
        <f>C21</f>
        <v>73</v>
      </c>
      <c r="G48" s="18">
        <f>SUM(F48)/(C48)</f>
        <v>10.428571428571429</v>
      </c>
      <c r="H48" s="6">
        <v>2</v>
      </c>
      <c r="I48" s="6" t="s">
        <v>143</v>
      </c>
      <c r="J48" s="6"/>
    </row>
    <row r="49" spans="2:10" s="12" customFormat="1" ht="12">
      <c r="B49" s="14"/>
      <c r="C49" s="14"/>
      <c r="D49" s="14"/>
      <c r="E49" s="14"/>
      <c r="F49" s="14"/>
      <c r="G49" s="14"/>
      <c r="H49" s="14"/>
      <c r="I49" s="14"/>
      <c r="J49" s="14"/>
    </row>
    <row r="50" spans="1:10" s="12" customFormat="1" ht="12">
      <c r="A50" s="5" t="s">
        <v>55</v>
      </c>
      <c r="B50" s="6" t="s">
        <v>56</v>
      </c>
      <c r="C50" s="6" t="s">
        <v>47</v>
      </c>
      <c r="D50" s="6" t="s">
        <v>9</v>
      </c>
      <c r="E50" s="6" t="s">
        <v>48</v>
      </c>
      <c r="F50" s="6" t="s">
        <v>49</v>
      </c>
      <c r="G50" s="6"/>
      <c r="H50" s="6"/>
      <c r="I50" s="6"/>
      <c r="J50" s="6"/>
    </row>
    <row r="51" spans="1:10" s="7" customFormat="1" ht="12.75">
      <c r="A51" s="7" t="s">
        <v>144</v>
      </c>
      <c r="B51" s="8">
        <v>5</v>
      </c>
      <c r="C51" s="8">
        <v>18</v>
      </c>
      <c r="D51" s="9">
        <f aca="true" t="shared" si="1" ref="D51:D56">SUM(C51)/(B51)</f>
        <v>3.6</v>
      </c>
      <c r="E51" s="8">
        <v>9</v>
      </c>
      <c r="F51" s="8">
        <v>0</v>
      </c>
      <c r="G51" s="8"/>
      <c r="H51" s="8"/>
      <c r="I51" s="8"/>
      <c r="J51" s="8"/>
    </row>
    <row r="52" spans="1:10" s="7" customFormat="1" ht="12.75">
      <c r="A52" s="7" t="s">
        <v>140</v>
      </c>
      <c r="B52" s="8">
        <v>3</v>
      </c>
      <c r="C52" s="8">
        <v>33</v>
      </c>
      <c r="D52" s="9">
        <f t="shared" si="1"/>
        <v>11</v>
      </c>
      <c r="E52" s="8">
        <v>15</v>
      </c>
      <c r="F52" s="8">
        <v>0</v>
      </c>
      <c r="G52" s="8"/>
      <c r="H52" s="8"/>
      <c r="I52" s="8"/>
      <c r="J52" s="8"/>
    </row>
    <row r="53" spans="1:10" s="7" customFormat="1" ht="12.75">
      <c r="A53" s="7" t="s">
        <v>145</v>
      </c>
      <c r="B53" s="8">
        <v>1</v>
      </c>
      <c r="C53" s="8">
        <v>14</v>
      </c>
      <c r="D53" s="9">
        <f t="shared" si="1"/>
        <v>14</v>
      </c>
      <c r="E53" s="8">
        <v>14</v>
      </c>
      <c r="F53" s="8">
        <v>0</v>
      </c>
      <c r="G53" s="8"/>
      <c r="H53" s="8"/>
      <c r="I53" s="8"/>
      <c r="J53" s="8"/>
    </row>
    <row r="54" spans="1:10" s="7" customFormat="1" ht="12.75">
      <c r="A54" s="7" t="s">
        <v>146</v>
      </c>
      <c r="B54" s="8">
        <v>1</v>
      </c>
      <c r="C54" s="8">
        <v>3</v>
      </c>
      <c r="D54" s="9">
        <f t="shared" si="1"/>
        <v>3</v>
      </c>
      <c r="E54" s="8">
        <v>3</v>
      </c>
      <c r="F54" s="8">
        <v>0</v>
      </c>
      <c r="G54" s="8"/>
      <c r="H54" s="8"/>
      <c r="I54" s="8"/>
      <c r="J54" s="8"/>
    </row>
    <row r="55" spans="1:10" s="12" customFormat="1" ht="12">
      <c r="A55" s="5" t="s">
        <v>8</v>
      </c>
      <c r="B55" s="6">
        <f>SUM(B51:B54)</f>
        <v>10</v>
      </c>
      <c r="C55" s="6">
        <f>SUM(C51:C54)</f>
        <v>68</v>
      </c>
      <c r="D55" s="15">
        <f t="shared" si="1"/>
        <v>6.8</v>
      </c>
      <c r="E55" s="6">
        <v>15</v>
      </c>
      <c r="F55" s="6">
        <f>SUM(F51:F54)</f>
        <v>0</v>
      </c>
      <c r="G55" s="6"/>
      <c r="H55" s="6"/>
      <c r="I55" s="6"/>
      <c r="J55" s="6"/>
    </row>
    <row r="56" spans="1:10" s="12" customFormat="1" ht="12">
      <c r="A56" s="5" t="s">
        <v>89</v>
      </c>
      <c r="B56" s="6">
        <f>C23</f>
        <v>5</v>
      </c>
      <c r="C56" s="6">
        <f>C21</f>
        <v>73</v>
      </c>
      <c r="D56" s="15">
        <f t="shared" si="1"/>
        <v>14.6</v>
      </c>
      <c r="E56" s="6" t="s">
        <v>143</v>
      </c>
      <c r="F56" s="6">
        <v>2</v>
      </c>
      <c r="G56" s="6"/>
      <c r="H56" s="6"/>
      <c r="I56" s="6"/>
      <c r="J56" s="6"/>
    </row>
    <row r="57" spans="1:10" s="12" customFormat="1" ht="12">
      <c r="A57" s="5"/>
      <c r="B57" s="6"/>
      <c r="C57" s="6"/>
      <c r="D57" s="15"/>
      <c r="E57" s="6"/>
      <c r="F57" s="6"/>
      <c r="G57" s="6"/>
      <c r="H57" s="6"/>
      <c r="I57" s="6"/>
      <c r="J57" s="6"/>
    </row>
    <row r="58" spans="1:10" s="12" customFormat="1" ht="12">
      <c r="A58" s="5"/>
      <c r="B58" s="6" t="s">
        <v>49</v>
      </c>
      <c r="C58" s="6" t="s">
        <v>49</v>
      </c>
      <c r="D58" s="6" t="s">
        <v>49</v>
      </c>
      <c r="E58" s="6"/>
      <c r="F58" s="6"/>
      <c r="G58" s="6"/>
      <c r="H58" s="6"/>
      <c r="I58" s="6"/>
      <c r="J58" s="6"/>
    </row>
    <row r="59" spans="1:10" s="12" customFormat="1" ht="12">
      <c r="A59" s="5" t="s">
        <v>57</v>
      </c>
      <c r="B59" s="6" t="s">
        <v>58</v>
      </c>
      <c r="C59" s="6" t="s">
        <v>56</v>
      </c>
      <c r="D59" s="6" t="s">
        <v>59</v>
      </c>
      <c r="E59" s="6" t="s">
        <v>60</v>
      </c>
      <c r="F59" s="6" t="s">
        <v>61</v>
      </c>
      <c r="G59" s="6" t="s">
        <v>62</v>
      </c>
      <c r="H59" s="6" t="s">
        <v>63</v>
      </c>
      <c r="I59" s="6" t="s">
        <v>64</v>
      </c>
      <c r="J59" s="6"/>
    </row>
    <row r="60" spans="1:10" s="7" customFormat="1" ht="12.75">
      <c r="A60" s="7" t="s">
        <v>137</v>
      </c>
      <c r="B60" s="8">
        <v>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f>SUM(B60*6)+(C60*6)+(D60*6)+(E60)+(F60*2)+(G60*3)+(H60*2)</f>
        <v>12</v>
      </c>
      <c r="J60" s="8"/>
    </row>
    <row r="61" spans="1:10" s="7" customFormat="1" ht="12.75">
      <c r="A61" s="7" t="s">
        <v>139</v>
      </c>
      <c r="B61" s="8">
        <v>1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f>SUM(B61*6)+(C61*6)+(D61*6)+(E61)+(F61*2)+(G61*3)+(H61*2)</f>
        <v>6</v>
      </c>
      <c r="J61" s="8"/>
    </row>
    <row r="62" spans="1:10" s="7" customFormat="1" ht="12.75">
      <c r="A62" s="7" t="s">
        <v>147</v>
      </c>
      <c r="B62" s="8">
        <v>0</v>
      </c>
      <c r="C62" s="8">
        <v>0</v>
      </c>
      <c r="D62" s="8">
        <v>0</v>
      </c>
      <c r="E62" s="8">
        <v>3</v>
      </c>
      <c r="F62" s="8">
        <v>0</v>
      </c>
      <c r="G62" s="8">
        <v>1</v>
      </c>
      <c r="H62" s="8">
        <v>0</v>
      </c>
      <c r="I62" s="8">
        <f>SUM(B62*6)+(C62*6)+(D62*6)+(E62)+(F62*2)+(G62*3)+(H62*2)</f>
        <v>6</v>
      </c>
      <c r="J62" s="8"/>
    </row>
    <row r="63" spans="1:10" s="12" customFormat="1" ht="12">
      <c r="A63" s="5" t="s">
        <v>8</v>
      </c>
      <c r="B63" s="6">
        <f aca="true" t="shared" si="2" ref="B63:H63">SUM(B60:B62)</f>
        <v>3</v>
      </c>
      <c r="C63" s="6">
        <f t="shared" si="2"/>
        <v>0</v>
      </c>
      <c r="D63" s="6">
        <f t="shared" si="2"/>
        <v>0</v>
      </c>
      <c r="E63" s="6">
        <f t="shared" si="2"/>
        <v>3</v>
      </c>
      <c r="F63" s="6">
        <f t="shared" si="2"/>
        <v>0</v>
      </c>
      <c r="G63" s="6">
        <f t="shared" si="2"/>
        <v>1</v>
      </c>
      <c r="H63" s="6">
        <f t="shared" si="2"/>
        <v>0</v>
      </c>
      <c r="I63" s="6">
        <f>SUM(B63*6)+(C63*6)+(D63*6)+(E63)+(F63*2)+(G63*3)+(H63*2)</f>
        <v>24</v>
      </c>
      <c r="J63" s="6"/>
    </row>
    <row r="64" spans="1:10" s="12" customFormat="1" ht="12">
      <c r="A64" s="5" t="s">
        <v>89</v>
      </c>
      <c r="B64" s="6">
        <f>F43</f>
        <v>3</v>
      </c>
      <c r="C64" s="6">
        <f>H48</f>
        <v>2</v>
      </c>
      <c r="D64" s="6">
        <f>SUM(F75)+(F80)+(F85)</f>
        <v>0</v>
      </c>
      <c r="E64" s="6">
        <f>B69</f>
        <v>4</v>
      </c>
      <c r="F64" s="6">
        <v>0</v>
      </c>
      <c r="G64" s="6">
        <f>E69</f>
        <v>1</v>
      </c>
      <c r="H64" s="6">
        <v>0</v>
      </c>
      <c r="I64" s="6">
        <f>SUM(B64*6)+(C64*6)+(D64*6)+(E64)+(F64*2)+(G64*3)+(H64*2)</f>
        <v>37</v>
      </c>
      <c r="J64" s="6"/>
    </row>
    <row r="65" spans="1:10" s="12" customFormat="1" ht="12">
      <c r="A65" s="5"/>
      <c r="B65" s="6"/>
      <c r="C65" s="6"/>
      <c r="D65" s="6"/>
      <c r="E65" s="6"/>
      <c r="F65" s="6"/>
      <c r="G65" s="6"/>
      <c r="H65" s="6"/>
      <c r="I65" s="6"/>
      <c r="J65" s="6"/>
    </row>
    <row r="66" spans="1:10" s="12" customFormat="1" ht="12">
      <c r="A66" s="5" t="s">
        <v>65</v>
      </c>
      <c r="B66" s="6" t="s">
        <v>66</v>
      </c>
      <c r="C66" s="6" t="s">
        <v>67</v>
      </c>
      <c r="D66" s="6" t="s">
        <v>53</v>
      </c>
      <c r="E66" s="6" t="s">
        <v>118</v>
      </c>
      <c r="F66" s="6" t="s">
        <v>68</v>
      </c>
      <c r="G66" s="6" t="s">
        <v>53</v>
      </c>
      <c r="H66" s="6" t="s">
        <v>48</v>
      </c>
      <c r="I66" s="6" t="s">
        <v>64</v>
      </c>
      <c r="J66" s="19" t="s">
        <v>83</v>
      </c>
    </row>
    <row r="67" spans="1:10" s="7" customFormat="1" ht="12.75">
      <c r="A67" s="7" t="s">
        <v>147</v>
      </c>
      <c r="B67" s="8">
        <v>3</v>
      </c>
      <c r="C67" s="8">
        <v>3</v>
      </c>
      <c r="D67" s="10">
        <f>SUM(B67/C67)</f>
        <v>1</v>
      </c>
      <c r="E67" s="20">
        <v>1</v>
      </c>
      <c r="F67" s="20">
        <v>1</v>
      </c>
      <c r="G67" s="10">
        <f>SUM(E67)/(F67)</f>
        <v>1</v>
      </c>
      <c r="H67" s="8">
        <v>28</v>
      </c>
      <c r="I67" s="8">
        <f>SUM(B67)+(E67*3)</f>
        <v>6</v>
      </c>
      <c r="J67" s="23" t="s">
        <v>148</v>
      </c>
    </row>
    <row r="68" spans="1:10" s="5" customFormat="1" ht="12">
      <c r="A68" s="5" t="s">
        <v>8</v>
      </c>
      <c r="B68" s="6">
        <f>SUM(B67:B67)</f>
        <v>3</v>
      </c>
      <c r="C68" s="6">
        <f>SUM(C67:C67)</f>
        <v>3</v>
      </c>
      <c r="D68" s="17">
        <f>SUM(B68/C68)</f>
        <v>1</v>
      </c>
      <c r="E68" s="24">
        <f>SUM(E67:E67)</f>
        <v>1</v>
      </c>
      <c r="F68" s="24">
        <f>SUM(F67:F67)</f>
        <v>1</v>
      </c>
      <c r="G68" s="17">
        <f>SUM(E68)/(F68)</f>
        <v>1</v>
      </c>
      <c r="H68" s="6">
        <v>28</v>
      </c>
      <c r="I68" s="6">
        <f>SUM(B68)+(E68*3)</f>
        <v>6</v>
      </c>
      <c r="J68" s="19" t="s">
        <v>148</v>
      </c>
    </row>
    <row r="69" spans="1:10" s="5" customFormat="1" ht="12">
      <c r="A69" s="5" t="s">
        <v>89</v>
      </c>
      <c r="B69" s="6">
        <v>4</v>
      </c>
      <c r="C69" s="6">
        <v>5</v>
      </c>
      <c r="D69" s="17">
        <f>SUM(B69/C69)</f>
        <v>0.8</v>
      </c>
      <c r="E69" s="24">
        <v>1</v>
      </c>
      <c r="F69" s="24">
        <v>1</v>
      </c>
      <c r="G69" s="17">
        <f>SUM(E69)/(F69)</f>
        <v>1</v>
      </c>
      <c r="H69" s="6">
        <v>29</v>
      </c>
      <c r="I69" s="6">
        <f>SUM(B69)+(E69*3)</f>
        <v>7</v>
      </c>
      <c r="J69" s="19" t="s">
        <v>149</v>
      </c>
    </row>
    <row r="70" spans="2:10" s="5" customFormat="1" ht="12">
      <c r="B70" s="6"/>
      <c r="C70" s="6"/>
      <c r="D70" s="6"/>
      <c r="E70" s="6"/>
      <c r="F70" s="6"/>
      <c r="G70" s="6"/>
      <c r="H70" s="6"/>
      <c r="I70" s="6"/>
      <c r="J70" s="6"/>
    </row>
    <row r="71" spans="1:10" s="5" customFormat="1" ht="12">
      <c r="A71" s="5" t="s">
        <v>84</v>
      </c>
      <c r="B71" s="6" t="s">
        <v>85</v>
      </c>
      <c r="C71" s="6" t="s">
        <v>47</v>
      </c>
      <c r="D71" s="6" t="s">
        <v>9</v>
      </c>
      <c r="E71" s="6" t="s">
        <v>48</v>
      </c>
      <c r="F71" s="6" t="s">
        <v>49</v>
      </c>
      <c r="G71" s="6"/>
      <c r="H71" s="6"/>
      <c r="I71" s="6"/>
      <c r="J71" s="6"/>
    </row>
    <row r="72" spans="1:10" s="7" customFormat="1" ht="12.75">
      <c r="A72" s="7" t="s">
        <v>144</v>
      </c>
      <c r="B72" s="8">
        <v>1</v>
      </c>
      <c r="C72" s="8">
        <v>19</v>
      </c>
      <c r="D72" s="9">
        <f>SUM(C72)/(B72)</f>
        <v>19</v>
      </c>
      <c r="E72" s="8">
        <v>19</v>
      </c>
      <c r="F72" s="8">
        <v>0</v>
      </c>
      <c r="G72" s="8"/>
      <c r="H72" s="8"/>
      <c r="I72" s="8"/>
      <c r="J72" s="8"/>
    </row>
    <row r="73" spans="1:10" s="7" customFormat="1" ht="12.75">
      <c r="A73" s="7" t="s">
        <v>141</v>
      </c>
      <c r="B73" s="8">
        <v>2</v>
      </c>
      <c r="C73" s="8">
        <v>15</v>
      </c>
      <c r="D73" s="9">
        <f>SUM(C73)/(B73)</f>
        <v>7.5</v>
      </c>
      <c r="E73" s="8">
        <v>9</v>
      </c>
      <c r="F73" s="8">
        <v>0</v>
      </c>
      <c r="G73" s="8"/>
      <c r="H73" s="8"/>
      <c r="I73" s="8"/>
      <c r="J73" s="8"/>
    </row>
    <row r="74" spans="1:10" s="12" customFormat="1" ht="12">
      <c r="A74" s="5" t="s">
        <v>8</v>
      </c>
      <c r="B74" s="6">
        <f>SUM(B72:B73)</f>
        <v>3</v>
      </c>
      <c r="C74" s="6">
        <f>SUM(C72:C73)</f>
        <v>34</v>
      </c>
      <c r="D74" s="15">
        <f>SUM(C74)/(B74)</f>
        <v>11.333333333333334</v>
      </c>
      <c r="E74" s="6">
        <v>19</v>
      </c>
      <c r="F74" s="6">
        <f>SUM(F72:F73)</f>
        <v>0</v>
      </c>
      <c r="G74" s="6"/>
      <c r="H74" s="6"/>
      <c r="I74" s="6"/>
      <c r="J74" s="6"/>
    </row>
    <row r="75" spans="1:10" s="12" customFormat="1" ht="12">
      <c r="A75" s="5" t="s">
        <v>89</v>
      </c>
      <c r="B75" s="6">
        <v>3</v>
      </c>
      <c r="C75" s="6">
        <v>52</v>
      </c>
      <c r="D75" s="15">
        <f>SUM(C75)/(B75)</f>
        <v>17.333333333333332</v>
      </c>
      <c r="E75" s="6">
        <v>24</v>
      </c>
      <c r="F75" s="6">
        <v>0</v>
      </c>
      <c r="G75" s="6"/>
      <c r="H75" s="6"/>
      <c r="I75" s="6"/>
      <c r="J75" s="6"/>
    </row>
    <row r="76" s="12" customFormat="1" ht="12"/>
    <row r="77" spans="1:6" s="12" customFormat="1" ht="12">
      <c r="A77" s="5" t="s">
        <v>71</v>
      </c>
      <c r="B77" s="6" t="s">
        <v>86</v>
      </c>
      <c r="C77" s="6" t="s">
        <v>47</v>
      </c>
      <c r="D77" s="6" t="s">
        <v>9</v>
      </c>
      <c r="E77" s="6" t="s">
        <v>48</v>
      </c>
      <c r="F77" s="6" t="s">
        <v>49</v>
      </c>
    </row>
    <row r="78" spans="1:6" s="7" customFormat="1" ht="12.75">
      <c r="A78" s="7" t="s">
        <v>140</v>
      </c>
      <c r="B78" s="8">
        <v>1</v>
      </c>
      <c r="C78" s="8">
        <v>3</v>
      </c>
      <c r="D78" s="9">
        <f>SUM(C78)/(B78)</f>
        <v>3</v>
      </c>
      <c r="E78" s="8">
        <v>3</v>
      </c>
      <c r="F78" s="8">
        <v>0</v>
      </c>
    </row>
    <row r="79" spans="1:6" s="12" customFormat="1" ht="12">
      <c r="A79" s="5" t="s">
        <v>8</v>
      </c>
      <c r="B79" s="6">
        <f>SUM(B78:B78)</f>
        <v>1</v>
      </c>
      <c r="C79" s="6">
        <f>SUM(C78:C78)</f>
        <v>3</v>
      </c>
      <c r="D79" s="15">
        <f>SUM(C79)/(B79)</f>
        <v>3</v>
      </c>
      <c r="E79" s="6">
        <v>3</v>
      </c>
      <c r="F79" s="6">
        <f>SUM(F78:F78)</f>
        <v>0</v>
      </c>
    </row>
    <row r="80" spans="1:6" s="12" customFormat="1" ht="12">
      <c r="A80" s="5" t="s">
        <v>89</v>
      </c>
      <c r="B80" s="6">
        <v>0</v>
      </c>
      <c r="C80" s="6"/>
      <c r="D80" s="15"/>
      <c r="E80" s="6"/>
      <c r="F80" s="6"/>
    </row>
    <row r="81" s="12" customFormat="1" ht="12"/>
    <row r="82" spans="1:6" s="12" customFormat="1" ht="12">
      <c r="A82" s="5" t="s">
        <v>72</v>
      </c>
      <c r="B82" s="6" t="s">
        <v>87</v>
      </c>
      <c r="C82" s="6" t="s">
        <v>47</v>
      </c>
      <c r="D82" s="6" t="s">
        <v>9</v>
      </c>
      <c r="E82" s="6" t="s">
        <v>48</v>
      </c>
      <c r="F82" s="6" t="s">
        <v>49</v>
      </c>
    </row>
    <row r="83" spans="1:6" s="7" customFormat="1" ht="12.75">
      <c r="A83" s="7" t="s">
        <v>146</v>
      </c>
      <c r="B83" s="8">
        <v>1</v>
      </c>
      <c r="C83" s="8">
        <v>0</v>
      </c>
      <c r="D83" s="9">
        <f>SUM(C83)/(B83)</f>
        <v>0</v>
      </c>
      <c r="E83" s="8">
        <v>0</v>
      </c>
      <c r="F83" s="8">
        <v>0</v>
      </c>
    </row>
    <row r="84" spans="1:6" s="12" customFormat="1" ht="12">
      <c r="A84" s="5" t="s">
        <v>8</v>
      </c>
      <c r="B84" s="6">
        <f>SUM(B83:B83)</f>
        <v>1</v>
      </c>
      <c r="C84" s="6">
        <f>SUM(C83:C83)</f>
        <v>0</v>
      </c>
      <c r="D84" s="15">
        <f>SUM(C84)/(B84)</f>
        <v>0</v>
      </c>
      <c r="E84" s="6">
        <v>0</v>
      </c>
      <c r="F84" s="6">
        <f>SUM(F83:F83)</f>
        <v>0</v>
      </c>
    </row>
    <row r="85" spans="1:6" s="12" customFormat="1" ht="12">
      <c r="A85" s="5" t="s">
        <v>89</v>
      </c>
      <c r="B85" s="6">
        <f>B25</f>
        <v>1</v>
      </c>
      <c r="C85" s="6">
        <v>8</v>
      </c>
      <c r="D85" s="15">
        <f>SUM(C85)/(B85)</f>
        <v>8</v>
      </c>
      <c r="E85" s="6">
        <v>8</v>
      </c>
      <c r="F85" s="6">
        <v>0</v>
      </c>
    </row>
    <row r="86" s="12" customFormat="1" ht="12"/>
    <row r="87" spans="1:6" s="12" customFormat="1" ht="12">
      <c r="A87" s="5" t="s">
        <v>73</v>
      </c>
      <c r="B87" s="6" t="s">
        <v>88</v>
      </c>
      <c r="C87" s="6" t="s">
        <v>47</v>
      </c>
      <c r="D87" s="6" t="s">
        <v>9</v>
      </c>
      <c r="E87" s="6" t="s">
        <v>48</v>
      </c>
      <c r="F87" s="6"/>
    </row>
    <row r="88" spans="1:6" s="7" customFormat="1" ht="12.75">
      <c r="A88" s="7" t="s">
        <v>147</v>
      </c>
      <c r="B88" s="8">
        <v>4</v>
      </c>
      <c r="C88" s="8">
        <v>126</v>
      </c>
      <c r="D88" s="9">
        <f>SUM(C88)/(B88)</f>
        <v>31.5</v>
      </c>
      <c r="E88" s="8">
        <v>33</v>
      </c>
      <c r="F88" s="8"/>
    </row>
    <row r="89" spans="1:6" s="12" customFormat="1" ht="12">
      <c r="A89" s="5" t="s">
        <v>8</v>
      </c>
      <c r="B89" s="6">
        <f>SUM(B88:B88)</f>
        <v>4</v>
      </c>
      <c r="C89" s="6">
        <f>SUM(C88:C88)</f>
        <v>126</v>
      </c>
      <c r="D89" s="15">
        <f>SUM(C89)/(B89)</f>
        <v>31.5</v>
      </c>
      <c r="E89" s="6">
        <v>33</v>
      </c>
      <c r="F89" s="6"/>
    </row>
    <row r="90" spans="1:6" s="12" customFormat="1" ht="12">
      <c r="A90" s="5" t="s">
        <v>89</v>
      </c>
      <c r="B90" s="6">
        <f>C26</f>
        <v>1</v>
      </c>
      <c r="C90" s="6">
        <f>C27</f>
        <v>41</v>
      </c>
      <c r="D90" s="15">
        <f>SUM(C90)/(B90)</f>
        <v>41</v>
      </c>
      <c r="E90" s="6">
        <v>41</v>
      </c>
      <c r="F90" s="6"/>
    </row>
    <row r="91" s="12" customFormat="1" ht="12"/>
    <row r="92" s="12" customFormat="1" ht="12">
      <c r="A92" s="5" t="s">
        <v>94</v>
      </c>
    </row>
    <row r="93" s="7" customFormat="1" ht="12.75">
      <c r="A93" s="7" t="s">
        <v>150</v>
      </c>
    </row>
    <row r="94" s="7" customFormat="1" ht="12.75">
      <c r="A94" s="7" t="s">
        <v>151</v>
      </c>
    </row>
    <row r="95" s="7" customFormat="1" ht="12.75">
      <c r="A95" s="7" t="s">
        <v>152</v>
      </c>
    </row>
    <row r="96" s="7" customFormat="1" ht="12.75">
      <c r="A96" s="7" t="s">
        <v>153</v>
      </c>
    </row>
    <row r="97" s="7" customFormat="1" ht="12.75">
      <c r="A97" s="7" t="s">
        <v>154</v>
      </c>
    </row>
    <row r="98" s="7" customFormat="1" ht="12.75">
      <c r="A98" s="7" t="s">
        <v>155</v>
      </c>
    </row>
    <row r="99" s="7" customFormat="1" ht="12.75">
      <c r="A99" s="7" t="s">
        <v>156</v>
      </c>
    </row>
    <row r="100" s="7" customFormat="1" ht="12.75">
      <c r="A100" s="7" t="s">
        <v>157</v>
      </c>
    </row>
    <row r="101" s="7" customFormat="1" ht="12.75">
      <c r="A101" s="7" t="s">
        <v>158</v>
      </c>
    </row>
    <row r="102" s="7" customFormat="1" ht="12.75">
      <c r="A102" s="7" t="s">
        <v>159</v>
      </c>
    </row>
    <row r="103" s="12" customFormat="1" ht="12"/>
    <row r="104" spans="1:10" s="12" customFormat="1" ht="12">
      <c r="A104" s="5" t="s">
        <v>74</v>
      </c>
      <c r="B104" s="6" t="s">
        <v>75</v>
      </c>
      <c r="C104" s="6" t="s">
        <v>76</v>
      </c>
      <c r="D104" s="6" t="s">
        <v>77</v>
      </c>
      <c r="E104" s="6" t="s">
        <v>78</v>
      </c>
      <c r="F104" s="6" t="s">
        <v>6</v>
      </c>
      <c r="G104" s="6" t="s">
        <v>79</v>
      </c>
      <c r="H104" s="6" t="s">
        <v>80</v>
      </c>
      <c r="I104" s="6" t="s">
        <v>81</v>
      </c>
      <c r="J104" s="6" t="s">
        <v>82</v>
      </c>
    </row>
    <row r="105" spans="1:10" s="7" customFormat="1" ht="12.75">
      <c r="A105" s="7" t="s">
        <v>140</v>
      </c>
      <c r="B105" s="8">
        <v>6</v>
      </c>
      <c r="C105" s="8">
        <v>4</v>
      </c>
      <c r="D105" s="8">
        <f aca="true" t="shared" si="3" ref="D105:D121">SUM(B105+C105)</f>
        <v>10</v>
      </c>
      <c r="E105" s="8">
        <v>0</v>
      </c>
      <c r="F105" s="8">
        <v>3</v>
      </c>
      <c r="G105" s="8">
        <v>0</v>
      </c>
      <c r="H105" s="8">
        <v>1</v>
      </c>
      <c r="I105" s="8">
        <v>0</v>
      </c>
      <c r="J105" s="8">
        <v>0</v>
      </c>
    </row>
    <row r="106" spans="1:10" s="7" customFormat="1" ht="12.75">
      <c r="A106" s="7" t="s">
        <v>166</v>
      </c>
      <c r="B106" s="8">
        <v>3</v>
      </c>
      <c r="C106" s="8">
        <v>7</v>
      </c>
      <c r="D106" s="8">
        <f t="shared" si="3"/>
        <v>10</v>
      </c>
      <c r="E106" s="8">
        <v>0</v>
      </c>
      <c r="F106" s="8">
        <v>1</v>
      </c>
      <c r="G106" s="8">
        <v>0</v>
      </c>
      <c r="H106" s="8">
        <v>0</v>
      </c>
      <c r="I106" s="8">
        <v>0</v>
      </c>
      <c r="J106" s="8">
        <v>1</v>
      </c>
    </row>
    <row r="107" spans="1:10" s="7" customFormat="1" ht="12.75">
      <c r="A107" s="7" t="s">
        <v>139</v>
      </c>
      <c r="B107" s="8">
        <v>3</v>
      </c>
      <c r="C107" s="8">
        <v>5</v>
      </c>
      <c r="D107" s="8">
        <f t="shared" si="3"/>
        <v>8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</row>
    <row r="108" spans="1:10" s="7" customFormat="1" ht="12.75">
      <c r="A108" s="7" t="s">
        <v>168</v>
      </c>
      <c r="B108" s="8">
        <v>3</v>
      </c>
      <c r="C108" s="8">
        <v>5</v>
      </c>
      <c r="D108" s="8">
        <f t="shared" si="3"/>
        <v>8</v>
      </c>
      <c r="E108" s="8">
        <v>0</v>
      </c>
      <c r="F108" s="8">
        <v>1</v>
      </c>
      <c r="G108" s="8">
        <v>0</v>
      </c>
      <c r="H108" s="8">
        <v>0</v>
      </c>
      <c r="I108" s="8">
        <v>0</v>
      </c>
      <c r="J108" s="8">
        <v>0</v>
      </c>
    </row>
    <row r="109" spans="1:10" s="7" customFormat="1" ht="12.75">
      <c r="A109" t="s">
        <v>170</v>
      </c>
      <c r="B109" s="8">
        <v>3</v>
      </c>
      <c r="C109" s="8">
        <v>4</v>
      </c>
      <c r="D109" s="8">
        <f t="shared" si="3"/>
        <v>7</v>
      </c>
      <c r="E109" s="8">
        <v>0</v>
      </c>
      <c r="F109" s="8">
        <v>1</v>
      </c>
      <c r="G109" s="8">
        <v>0</v>
      </c>
      <c r="H109" s="8">
        <v>0</v>
      </c>
      <c r="I109" s="8">
        <v>0</v>
      </c>
      <c r="J109" s="8">
        <v>0</v>
      </c>
    </row>
    <row r="110" spans="1:10" s="7" customFormat="1" ht="12.75">
      <c r="A110" s="7" t="s">
        <v>137</v>
      </c>
      <c r="B110" s="8">
        <v>1</v>
      </c>
      <c r="C110" s="8">
        <v>4</v>
      </c>
      <c r="D110" s="8">
        <f t="shared" si="3"/>
        <v>5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</row>
    <row r="111" spans="1:10" s="7" customFormat="1" ht="12.75">
      <c r="A111" s="7" t="s">
        <v>169</v>
      </c>
      <c r="B111" s="8">
        <v>0</v>
      </c>
      <c r="C111" s="8">
        <v>5</v>
      </c>
      <c r="D111" s="8">
        <f t="shared" si="3"/>
        <v>5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</row>
    <row r="112" spans="1:10" s="7" customFormat="1" ht="12.75">
      <c r="A112" s="7" t="s">
        <v>144</v>
      </c>
      <c r="B112" s="8">
        <v>3</v>
      </c>
      <c r="C112" s="8">
        <v>1</v>
      </c>
      <c r="D112" s="8">
        <f t="shared" si="3"/>
        <v>4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</row>
    <row r="113" spans="1:10" s="7" customFormat="1" ht="12.75">
      <c r="A113" s="7" t="s">
        <v>162</v>
      </c>
      <c r="B113" s="8">
        <v>1</v>
      </c>
      <c r="C113" s="8">
        <v>2</v>
      </c>
      <c r="D113" s="8">
        <f t="shared" si="3"/>
        <v>3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</row>
    <row r="114" spans="1:10" s="7" customFormat="1" ht="12.75">
      <c r="A114" s="7" t="s">
        <v>165</v>
      </c>
      <c r="B114" s="8">
        <v>2</v>
      </c>
      <c r="C114" s="8">
        <v>0</v>
      </c>
      <c r="D114" s="8">
        <f t="shared" si="3"/>
        <v>2</v>
      </c>
      <c r="E114" s="8">
        <v>0</v>
      </c>
      <c r="F114" s="8">
        <v>1</v>
      </c>
      <c r="G114" s="8">
        <v>0</v>
      </c>
      <c r="H114" s="8">
        <v>0</v>
      </c>
      <c r="I114" s="8">
        <v>0</v>
      </c>
      <c r="J114" s="8">
        <v>0</v>
      </c>
    </row>
    <row r="115" spans="1:10" s="7" customFormat="1" ht="12.75">
      <c r="A115" s="7" t="s">
        <v>145</v>
      </c>
      <c r="B115" s="8">
        <v>1</v>
      </c>
      <c r="C115" s="8">
        <v>1</v>
      </c>
      <c r="D115" s="8">
        <f t="shared" si="3"/>
        <v>2</v>
      </c>
      <c r="E115" s="8">
        <v>0</v>
      </c>
      <c r="F115" s="8">
        <v>1</v>
      </c>
      <c r="G115" s="8">
        <v>0</v>
      </c>
      <c r="H115" s="8">
        <v>0</v>
      </c>
      <c r="I115" s="8">
        <v>0</v>
      </c>
      <c r="J115" s="8">
        <v>0</v>
      </c>
    </row>
    <row r="116" spans="1:10" s="7" customFormat="1" ht="12.75">
      <c r="A116" s="7" t="s">
        <v>164</v>
      </c>
      <c r="B116" s="8">
        <v>1</v>
      </c>
      <c r="C116" s="8">
        <v>1</v>
      </c>
      <c r="D116" s="8">
        <f t="shared" si="3"/>
        <v>2</v>
      </c>
      <c r="E116" s="8">
        <v>0</v>
      </c>
      <c r="F116" s="8">
        <v>2</v>
      </c>
      <c r="G116" s="8">
        <v>0</v>
      </c>
      <c r="H116" s="8">
        <v>0</v>
      </c>
      <c r="I116" s="8">
        <v>0</v>
      </c>
      <c r="J116" s="8">
        <v>0</v>
      </c>
    </row>
    <row r="117" spans="1:10" s="7" customFormat="1" ht="12.75">
      <c r="A117" s="7" t="s">
        <v>161</v>
      </c>
      <c r="B117" s="8">
        <v>1</v>
      </c>
      <c r="C117" s="8">
        <v>0</v>
      </c>
      <c r="D117" s="8">
        <f t="shared" si="3"/>
        <v>1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</row>
    <row r="118" spans="1:10" s="7" customFormat="1" ht="12.75">
      <c r="A118" s="7" t="s">
        <v>146</v>
      </c>
      <c r="B118" s="8">
        <v>1</v>
      </c>
      <c r="C118" s="8">
        <v>0</v>
      </c>
      <c r="D118" s="8">
        <f t="shared" si="3"/>
        <v>1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</row>
    <row r="119" spans="1:10" s="7" customFormat="1" ht="12.75">
      <c r="A119" s="7" t="s">
        <v>163</v>
      </c>
      <c r="B119" s="8">
        <v>1</v>
      </c>
      <c r="C119" s="8">
        <v>0</v>
      </c>
      <c r="D119" s="8">
        <f t="shared" si="3"/>
        <v>1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</row>
    <row r="120" spans="1:10" s="7" customFormat="1" ht="12.75">
      <c r="A120" s="7" t="s">
        <v>141</v>
      </c>
      <c r="B120" s="8">
        <v>1</v>
      </c>
      <c r="C120" s="8">
        <v>0</v>
      </c>
      <c r="D120" s="8">
        <f t="shared" si="3"/>
        <v>1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</row>
    <row r="121" spans="1:10" s="7" customFormat="1" ht="12.75">
      <c r="A121" s="7" t="s">
        <v>167</v>
      </c>
      <c r="B121" s="8">
        <v>0</v>
      </c>
      <c r="C121" s="8">
        <v>1</v>
      </c>
      <c r="D121" s="8">
        <f t="shared" si="3"/>
        <v>1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</row>
    <row r="122" spans="1:10" ht="12.75">
      <c r="A122" s="5" t="s">
        <v>8</v>
      </c>
      <c r="B122" s="6">
        <f aca="true" t="shared" si="4" ref="B122:J122">SUM(B105:B121)</f>
        <v>31</v>
      </c>
      <c r="C122" s="6">
        <f t="shared" si="4"/>
        <v>40</v>
      </c>
      <c r="D122" s="6">
        <f t="shared" si="4"/>
        <v>71</v>
      </c>
      <c r="E122" s="6">
        <f t="shared" si="4"/>
        <v>0</v>
      </c>
      <c r="F122" s="6">
        <f t="shared" si="4"/>
        <v>10</v>
      </c>
      <c r="G122" s="6">
        <f t="shared" si="4"/>
        <v>0</v>
      </c>
      <c r="H122" s="6">
        <f t="shared" si="4"/>
        <v>1</v>
      </c>
      <c r="I122" s="6">
        <f t="shared" si="4"/>
        <v>0</v>
      </c>
      <c r="J122" s="6">
        <f t="shared" si="4"/>
        <v>1</v>
      </c>
    </row>
  </sheetData>
  <sheetProtection/>
  <printOptions/>
  <pageMargins left="0.3" right="0.3" top="0.25" bottom="0.25" header="0.5" footer="0.5"/>
  <pageSetup horizontalDpi="300" verticalDpi="300" orientation="portrait" r:id="rId1"/>
  <rowBreaks count="2" manualBreakCount="2">
    <brk id="57" max="255" man="1"/>
    <brk id="10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24"/>
  <sheetViews>
    <sheetView zoomScale="150" zoomScaleNormal="150" zoomScalePageLayoutView="0" workbookViewId="0" topLeftCell="A1">
      <selection activeCell="A2" sqref="A2"/>
    </sheetView>
  </sheetViews>
  <sheetFormatPr defaultColWidth="9.140625" defaultRowHeight="12.75"/>
  <cols>
    <col min="1" max="1" width="21.421875" style="0" customWidth="1"/>
    <col min="2" max="5" width="5.7109375" style="0" bestFit="1" customWidth="1"/>
    <col min="6" max="6" width="4.57421875" style="0" bestFit="1" customWidth="1"/>
    <col min="7" max="7" width="5.7109375" style="0" bestFit="1" customWidth="1"/>
    <col min="8" max="8" width="6.00390625" style="0" bestFit="1" customWidth="1"/>
    <col min="9" max="9" width="3.7109375" style="0" bestFit="1" customWidth="1"/>
    <col min="10" max="10" width="4.00390625" style="0" customWidth="1"/>
  </cols>
  <sheetData>
    <row r="1" spans="1:10" ht="18.75">
      <c r="A1" s="2" t="s">
        <v>123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3</v>
      </c>
      <c r="C4" s="1">
        <v>0</v>
      </c>
      <c r="D4" s="1">
        <v>0</v>
      </c>
      <c r="E4" s="1">
        <v>0</v>
      </c>
      <c r="F4" s="1"/>
      <c r="G4" s="1"/>
      <c r="H4" s="1">
        <f>SUM(B4:G4)</f>
        <v>3</v>
      </c>
      <c r="I4" s="25"/>
      <c r="J4" s="1"/>
    </row>
    <row r="5" spans="1:10" ht="12.75">
      <c r="A5" t="s">
        <v>95</v>
      </c>
      <c r="B5" s="1">
        <v>7</v>
      </c>
      <c r="C5" s="1">
        <v>7</v>
      </c>
      <c r="D5" s="1">
        <v>10</v>
      </c>
      <c r="E5" s="1">
        <v>0</v>
      </c>
      <c r="F5" s="1"/>
      <c r="G5" s="1"/>
      <c r="H5" s="1">
        <f>SUM(B5:G5)</f>
        <v>24</v>
      </c>
      <c r="I5" s="25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90</v>
      </c>
      <c r="B7" s="6" t="s">
        <v>91</v>
      </c>
      <c r="C7" s="6" t="s">
        <v>13</v>
      </c>
      <c r="D7" s="6"/>
      <c r="E7" s="6"/>
      <c r="F7" s="6"/>
      <c r="G7" s="6"/>
      <c r="H7" s="6"/>
      <c r="I7" s="6"/>
      <c r="J7" s="6"/>
    </row>
    <row r="8" spans="1:11" ht="12.75">
      <c r="A8" s="7" t="s">
        <v>18</v>
      </c>
      <c r="B8" s="8">
        <f>SUM(B9:B11)</f>
        <v>11</v>
      </c>
      <c r="C8" s="8">
        <f>SUM(C9:C11)</f>
        <v>13</v>
      </c>
      <c r="D8" s="8"/>
      <c r="E8" s="8"/>
      <c r="F8" s="8"/>
      <c r="G8" s="8"/>
      <c r="H8" s="8"/>
      <c r="I8" s="8"/>
      <c r="J8" s="8"/>
      <c r="K8" s="7"/>
    </row>
    <row r="9" spans="1:11" ht="12.75">
      <c r="A9" s="7" t="s">
        <v>19</v>
      </c>
      <c r="B9" s="8">
        <v>8</v>
      </c>
      <c r="C9" s="8">
        <v>9</v>
      </c>
      <c r="D9" s="8"/>
      <c r="E9" s="8"/>
      <c r="F9" s="8"/>
      <c r="G9" s="8"/>
      <c r="H9" s="8"/>
      <c r="I9" s="8"/>
      <c r="J9" s="8"/>
      <c r="K9" s="7"/>
    </row>
    <row r="10" spans="1:11" ht="12.75">
      <c r="A10" s="7" t="s">
        <v>20</v>
      </c>
      <c r="B10" s="8">
        <v>2</v>
      </c>
      <c r="C10" s="8">
        <v>4</v>
      </c>
      <c r="D10" s="8"/>
      <c r="E10" s="8"/>
      <c r="F10" s="8"/>
      <c r="G10" s="8"/>
      <c r="H10" s="8"/>
      <c r="I10" s="8"/>
      <c r="J10" s="8"/>
      <c r="K10" s="7"/>
    </row>
    <row r="11" spans="1:11" ht="12.75">
      <c r="A11" s="7" t="s">
        <v>21</v>
      </c>
      <c r="B11" s="8">
        <v>1</v>
      </c>
      <c r="C11" s="8">
        <v>0</v>
      </c>
      <c r="D11" s="8"/>
      <c r="E11" s="8"/>
      <c r="F11" s="8"/>
      <c r="G11" s="8"/>
      <c r="H11" s="8"/>
      <c r="I11" s="8"/>
      <c r="J11" s="8"/>
      <c r="K11" s="7"/>
    </row>
    <row r="12" spans="1:11" ht="12.75">
      <c r="A12" s="7" t="s">
        <v>22</v>
      </c>
      <c r="B12" s="8">
        <v>12</v>
      </c>
      <c r="C12" s="8">
        <v>13</v>
      </c>
      <c r="D12" s="8"/>
      <c r="E12" s="8"/>
      <c r="F12" s="8"/>
      <c r="G12" s="8"/>
      <c r="H12" s="8"/>
      <c r="I12" s="8"/>
      <c r="J12" s="8"/>
      <c r="K12" s="7"/>
    </row>
    <row r="13" spans="1:11" ht="12.75">
      <c r="A13" s="7" t="s">
        <v>23</v>
      </c>
      <c r="B13" s="8">
        <v>0</v>
      </c>
      <c r="C13" s="8">
        <v>4</v>
      </c>
      <c r="D13" s="8"/>
      <c r="E13" s="8"/>
      <c r="F13" s="8"/>
      <c r="G13" s="8"/>
      <c r="H13" s="8"/>
      <c r="I13" s="8"/>
      <c r="J13" s="8"/>
      <c r="K13" s="7"/>
    </row>
    <row r="14" spans="1:11" ht="12.75">
      <c r="A14" s="7" t="s">
        <v>24</v>
      </c>
      <c r="B14" s="10">
        <f>SUM(B13/B12)</f>
        <v>0</v>
      </c>
      <c r="C14" s="10">
        <f>SUM(C13/C12)</f>
        <v>0.3076923076923077</v>
      </c>
      <c r="D14" s="8"/>
      <c r="E14" s="8"/>
      <c r="F14" s="8"/>
      <c r="G14" s="8"/>
      <c r="H14" s="8"/>
      <c r="I14" s="8"/>
      <c r="J14" s="8"/>
      <c r="K14" s="7"/>
    </row>
    <row r="15" spans="1:11" ht="12.75">
      <c r="A15" s="7" t="s">
        <v>25</v>
      </c>
      <c r="B15" s="8">
        <v>3</v>
      </c>
      <c r="C15" s="8">
        <v>1</v>
      </c>
      <c r="D15" s="8"/>
      <c r="E15" s="8"/>
      <c r="F15" s="8"/>
      <c r="G15" s="8"/>
      <c r="H15" s="8"/>
      <c r="I15" s="8"/>
      <c r="J15" s="8"/>
      <c r="K15" s="7"/>
    </row>
    <row r="16" spans="1:11" ht="12.75">
      <c r="A16" s="7" t="s">
        <v>26</v>
      </c>
      <c r="B16" s="8">
        <v>1</v>
      </c>
      <c r="C16" s="8">
        <v>0</v>
      </c>
      <c r="D16" s="8"/>
      <c r="E16" s="8"/>
      <c r="F16" s="8"/>
      <c r="G16" s="8"/>
      <c r="H16" s="8"/>
      <c r="I16" s="8"/>
      <c r="J16" s="8"/>
      <c r="K16" s="7"/>
    </row>
    <row r="17" spans="1:11" ht="12.75">
      <c r="A17" s="7" t="s">
        <v>27</v>
      </c>
      <c r="B17" s="10">
        <f>SUM(B16)/(B15)</f>
        <v>0.3333333333333333</v>
      </c>
      <c r="C17" s="10">
        <f>SUM(C16/C15)</f>
        <v>0</v>
      </c>
      <c r="D17" s="8"/>
      <c r="E17" s="8"/>
      <c r="F17" s="8"/>
      <c r="G17" s="8"/>
      <c r="H17" s="8"/>
      <c r="I17" s="8"/>
      <c r="J17" s="8"/>
      <c r="K17" s="7"/>
    </row>
    <row r="18" spans="1:11" ht="12.75">
      <c r="A18" s="7" t="s">
        <v>28</v>
      </c>
      <c r="B18" s="8">
        <f>SUM(B19)+(B24)</f>
        <v>54</v>
      </c>
      <c r="C18" s="8">
        <f>SUM(C19)+(C24)</f>
        <v>53</v>
      </c>
      <c r="D18" s="8"/>
      <c r="E18" s="8"/>
      <c r="F18" s="8"/>
      <c r="G18" s="8"/>
      <c r="H18" s="8"/>
      <c r="I18" s="8"/>
      <c r="J18" s="8"/>
      <c r="K18" s="7"/>
    </row>
    <row r="19" spans="1:11" ht="12.75">
      <c r="A19" s="7" t="s">
        <v>29</v>
      </c>
      <c r="B19" s="8">
        <v>29</v>
      </c>
      <c r="C19" s="8">
        <v>41</v>
      </c>
      <c r="D19" s="8"/>
      <c r="E19" s="8"/>
      <c r="F19" s="8"/>
      <c r="G19" s="8"/>
      <c r="H19" s="8"/>
      <c r="I19" s="8"/>
      <c r="J19" s="8"/>
      <c r="K19" s="7"/>
    </row>
    <row r="20" spans="1:11" ht="12.75">
      <c r="A20" s="7" t="s">
        <v>30</v>
      </c>
      <c r="B20" s="8">
        <v>85</v>
      </c>
      <c r="C20" s="8">
        <v>205</v>
      </c>
      <c r="D20" s="8"/>
      <c r="E20" s="8"/>
      <c r="F20" s="8"/>
      <c r="G20" s="8"/>
      <c r="H20" s="8"/>
      <c r="I20" s="8"/>
      <c r="J20" s="8"/>
      <c r="K20" s="7"/>
    </row>
    <row r="21" spans="1:11" ht="12.75">
      <c r="A21" s="7" t="s">
        <v>31</v>
      </c>
      <c r="B21" s="8">
        <v>55</v>
      </c>
      <c r="C21" s="8">
        <v>88</v>
      </c>
      <c r="D21" s="8"/>
      <c r="E21" s="8"/>
      <c r="F21" s="8"/>
      <c r="G21" s="8"/>
      <c r="H21" s="8"/>
      <c r="I21" s="8"/>
      <c r="J21" s="8"/>
      <c r="K21" s="7"/>
    </row>
    <row r="22" spans="1:11" ht="12.75">
      <c r="A22" s="7" t="s">
        <v>32</v>
      </c>
      <c r="B22" s="8">
        <f>SUM(B20)+(B21)</f>
        <v>140</v>
      </c>
      <c r="C22" s="8">
        <f>SUM(C20)+(C21)</f>
        <v>293</v>
      </c>
      <c r="D22" s="8"/>
      <c r="E22" s="8"/>
      <c r="F22" s="8"/>
      <c r="G22" s="8"/>
      <c r="H22" s="8"/>
      <c r="I22" s="8"/>
      <c r="J22" s="8"/>
      <c r="K22" s="7"/>
    </row>
    <row r="23" spans="1:11" ht="12.75">
      <c r="A23" s="7" t="s">
        <v>33</v>
      </c>
      <c r="B23" s="8">
        <v>8</v>
      </c>
      <c r="C23" s="8">
        <v>7</v>
      </c>
      <c r="D23" s="8"/>
      <c r="E23" s="8"/>
      <c r="F23" s="8"/>
      <c r="G23" s="8"/>
      <c r="H23" s="8"/>
      <c r="I23" s="8"/>
      <c r="J23" s="8"/>
      <c r="K23" s="7"/>
    </row>
    <row r="24" spans="1:11" ht="12.75">
      <c r="A24" s="7" t="s">
        <v>34</v>
      </c>
      <c r="B24" s="8">
        <v>25</v>
      </c>
      <c r="C24" s="8">
        <v>12</v>
      </c>
      <c r="D24" s="8"/>
      <c r="E24" s="8"/>
      <c r="F24" s="8"/>
      <c r="G24" s="8"/>
      <c r="H24" s="8"/>
      <c r="I24" s="8"/>
      <c r="J24" s="8"/>
      <c r="K24" s="7"/>
    </row>
    <row r="25" spans="1:11" ht="12.75">
      <c r="A25" s="7" t="s">
        <v>35</v>
      </c>
      <c r="B25" s="8">
        <v>1</v>
      </c>
      <c r="C25" s="8">
        <v>1</v>
      </c>
      <c r="D25" s="8"/>
      <c r="E25" s="8"/>
      <c r="F25" s="8"/>
      <c r="G25" s="8"/>
      <c r="H25" s="8"/>
      <c r="I25" s="8"/>
      <c r="J25" s="8"/>
      <c r="K25" s="7"/>
    </row>
    <row r="26" spans="1:11" ht="12.75">
      <c r="A26" s="7" t="s">
        <v>36</v>
      </c>
      <c r="B26" s="8">
        <v>8</v>
      </c>
      <c r="C26" s="8">
        <v>6</v>
      </c>
      <c r="D26" s="8"/>
      <c r="E26" s="8"/>
      <c r="F26" s="8"/>
      <c r="G26" s="8"/>
      <c r="H26" s="8"/>
      <c r="I26" s="8"/>
      <c r="J26" s="8"/>
      <c r="K26" s="7"/>
    </row>
    <row r="27" spans="1:11" ht="12.75">
      <c r="A27" s="7" t="s">
        <v>37</v>
      </c>
      <c r="B27" s="8">
        <v>281</v>
      </c>
      <c r="C27" s="8">
        <v>250</v>
      </c>
      <c r="D27" s="8"/>
      <c r="E27" s="8"/>
      <c r="F27" s="8"/>
      <c r="G27" s="8"/>
      <c r="H27" s="8"/>
      <c r="I27" s="8"/>
      <c r="J27" s="8"/>
      <c r="K27" s="7"/>
    </row>
    <row r="28" spans="1:11" ht="12.75">
      <c r="A28" s="7" t="s">
        <v>38</v>
      </c>
      <c r="B28" s="9">
        <f>SUM(B27/B26)</f>
        <v>35.125</v>
      </c>
      <c r="C28" s="9">
        <f>SUM(C27/C26)</f>
        <v>41.666666666666664</v>
      </c>
      <c r="D28" s="9"/>
      <c r="E28" s="9"/>
      <c r="F28" s="9"/>
      <c r="G28" s="9"/>
      <c r="H28" s="9"/>
      <c r="I28" s="9"/>
      <c r="J28" s="9"/>
      <c r="K28" s="7"/>
    </row>
    <row r="29" spans="1:11" ht="12.75">
      <c r="A29" s="7" t="s">
        <v>39</v>
      </c>
      <c r="B29" s="8">
        <v>3</v>
      </c>
      <c r="C29" s="8">
        <v>1</v>
      </c>
      <c r="D29" s="8"/>
      <c r="E29" s="8"/>
      <c r="F29" s="8"/>
      <c r="G29" s="8"/>
      <c r="H29" s="8"/>
      <c r="I29" s="8"/>
      <c r="J29" s="8"/>
      <c r="K29" s="7"/>
    </row>
    <row r="30" spans="1:11" ht="12.75">
      <c r="A30" s="7" t="s">
        <v>40</v>
      </c>
      <c r="B30" s="8">
        <v>0</v>
      </c>
      <c r="C30" s="8">
        <v>0</v>
      </c>
      <c r="D30" s="8"/>
      <c r="E30" s="8"/>
      <c r="F30" s="8"/>
      <c r="G30" s="8"/>
      <c r="H30" s="8"/>
      <c r="I30" s="8"/>
      <c r="J30" s="8"/>
      <c r="K30" s="7"/>
    </row>
    <row r="31" spans="1:11" ht="12.75">
      <c r="A31" s="7" t="s">
        <v>41</v>
      </c>
      <c r="B31" s="8">
        <v>3</v>
      </c>
      <c r="C31" s="8">
        <v>13</v>
      </c>
      <c r="D31" s="8"/>
      <c r="E31" s="8"/>
      <c r="F31" s="8"/>
      <c r="G31" s="8"/>
      <c r="H31" s="8"/>
      <c r="I31" s="8"/>
      <c r="J31" s="8"/>
      <c r="K31" s="7"/>
    </row>
    <row r="32" spans="1:11" ht="12.75">
      <c r="A32" s="7" t="s">
        <v>42</v>
      </c>
      <c r="B32" s="8">
        <v>20</v>
      </c>
      <c r="C32" s="8">
        <v>105</v>
      </c>
      <c r="D32" s="8"/>
      <c r="E32" s="8"/>
      <c r="F32" s="8"/>
      <c r="G32" s="8"/>
      <c r="H32" s="8"/>
      <c r="I32" s="8"/>
      <c r="J32" s="8"/>
      <c r="K32" s="7"/>
    </row>
    <row r="33" spans="1:11" ht="12.75">
      <c r="A33" s="7" t="s">
        <v>43</v>
      </c>
      <c r="B33" s="26" t="s">
        <v>171</v>
      </c>
      <c r="C33" s="26" t="s">
        <v>172</v>
      </c>
      <c r="D33" s="11"/>
      <c r="E33" s="11"/>
      <c r="F33" s="11"/>
      <c r="G33" s="11"/>
      <c r="H33" s="11"/>
      <c r="I33" s="11"/>
      <c r="J33" s="11"/>
      <c r="K33" s="7"/>
    </row>
    <row r="34" spans="1:11" ht="12.75">
      <c r="A34" s="7" t="s">
        <v>93</v>
      </c>
      <c r="B34" s="8">
        <v>3</v>
      </c>
      <c r="C34" s="8">
        <v>24</v>
      </c>
      <c r="D34" s="8"/>
      <c r="E34" s="8"/>
      <c r="F34" s="8"/>
      <c r="G34" s="8"/>
      <c r="H34" s="8"/>
      <c r="I34" s="8"/>
      <c r="J34" s="8"/>
      <c r="K34" s="7"/>
    </row>
    <row r="35" spans="1:11" ht="12.7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2"/>
    </row>
    <row r="36" spans="1:11" ht="12.75">
      <c r="A36" s="5" t="s">
        <v>45</v>
      </c>
      <c r="B36" s="6" t="s">
        <v>46</v>
      </c>
      <c r="C36" s="6" t="s">
        <v>47</v>
      </c>
      <c r="D36" s="6" t="s">
        <v>9</v>
      </c>
      <c r="E36" s="6" t="s">
        <v>48</v>
      </c>
      <c r="F36" s="6" t="s">
        <v>49</v>
      </c>
      <c r="G36" s="6"/>
      <c r="H36" s="6"/>
      <c r="I36" s="6"/>
      <c r="J36" s="6"/>
      <c r="K36" s="12"/>
    </row>
    <row r="37" spans="1:11" ht="12.75">
      <c r="A37" s="7" t="s">
        <v>139</v>
      </c>
      <c r="B37" s="8">
        <v>13</v>
      </c>
      <c r="C37" s="8">
        <v>68</v>
      </c>
      <c r="D37" s="9">
        <f aca="true" t="shared" si="0" ref="D37:D44">SUM(C37)/(B37)</f>
        <v>5.230769230769231</v>
      </c>
      <c r="E37" s="8">
        <v>17</v>
      </c>
      <c r="F37" s="8">
        <v>0</v>
      </c>
      <c r="G37" s="8"/>
      <c r="H37" s="8"/>
      <c r="I37" s="8"/>
      <c r="J37" s="8"/>
      <c r="K37" s="7"/>
    </row>
    <row r="38" spans="1:11" ht="12.75">
      <c r="A38" s="7" t="s">
        <v>137</v>
      </c>
      <c r="B38" s="8">
        <v>9</v>
      </c>
      <c r="C38" s="8">
        <v>34</v>
      </c>
      <c r="D38" s="9">
        <f t="shared" si="0"/>
        <v>3.7777777777777777</v>
      </c>
      <c r="E38" s="8">
        <v>16</v>
      </c>
      <c r="F38" s="8">
        <v>0</v>
      </c>
      <c r="G38" s="8"/>
      <c r="H38" s="8"/>
      <c r="I38" s="8"/>
      <c r="J38" s="8"/>
      <c r="K38" s="7"/>
    </row>
    <row r="39" spans="1:11" ht="12.75">
      <c r="A39" s="7" t="s">
        <v>146</v>
      </c>
      <c r="B39" s="8">
        <v>3</v>
      </c>
      <c r="C39" s="8">
        <v>8</v>
      </c>
      <c r="D39" s="9">
        <f t="shared" si="0"/>
        <v>2.6666666666666665</v>
      </c>
      <c r="E39" s="8">
        <v>14</v>
      </c>
      <c r="F39" s="8">
        <v>0</v>
      </c>
      <c r="G39" s="8"/>
      <c r="H39" s="8"/>
      <c r="I39" s="8"/>
      <c r="J39" s="8"/>
      <c r="K39" s="7"/>
    </row>
    <row r="40" spans="1:11" ht="12.75">
      <c r="A40" s="7" t="s">
        <v>140</v>
      </c>
      <c r="B40" s="8">
        <v>1</v>
      </c>
      <c r="C40" s="8">
        <v>-6</v>
      </c>
      <c r="D40" s="9">
        <f t="shared" si="0"/>
        <v>-6</v>
      </c>
      <c r="E40" s="8">
        <v>-6</v>
      </c>
      <c r="F40" s="8">
        <v>0</v>
      </c>
      <c r="G40" s="8"/>
      <c r="H40" s="8"/>
      <c r="I40" s="8"/>
      <c r="J40" s="8"/>
      <c r="K40" s="7"/>
    </row>
    <row r="41" spans="1:11" ht="12.75">
      <c r="A41" s="7" t="s">
        <v>141</v>
      </c>
      <c r="B41" s="8">
        <v>2</v>
      </c>
      <c r="C41" s="8">
        <v>-9</v>
      </c>
      <c r="D41" s="9">
        <f t="shared" si="0"/>
        <v>-4.5</v>
      </c>
      <c r="E41" s="8">
        <v>-3</v>
      </c>
      <c r="F41" s="8">
        <v>0</v>
      </c>
      <c r="G41" s="8"/>
      <c r="H41" s="8"/>
      <c r="I41" s="8"/>
      <c r="J41" s="8"/>
      <c r="K41" s="7"/>
    </row>
    <row r="42" spans="1:11" ht="12.75">
      <c r="A42" s="7" t="s">
        <v>142</v>
      </c>
      <c r="B42" s="8">
        <v>1</v>
      </c>
      <c r="C42" s="8">
        <v>-10</v>
      </c>
      <c r="D42" s="9">
        <f t="shared" si="0"/>
        <v>-10</v>
      </c>
      <c r="E42" s="8">
        <v>0</v>
      </c>
      <c r="F42" s="8">
        <v>0</v>
      </c>
      <c r="G42" s="8"/>
      <c r="H42" s="8"/>
      <c r="I42" s="8"/>
      <c r="J42" s="8"/>
      <c r="K42" s="7"/>
    </row>
    <row r="43" spans="1:11" ht="12.75">
      <c r="A43" s="5" t="s">
        <v>8</v>
      </c>
      <c r="B43" s="6">
        <f>SUM(B37:B42)</f>
        <v>29</v>
      </c>
      <c r="C43" s="6">
        <f>SUM(C37:C42)</f>
        <v>85</v>
      </c>
      <c r="D43" s="15">
        <f t="shared" si="0"/>
        <v>2.9310344827586206</v>
      </c>
      <c r="E43" s="6">
        <v>17</v>
      </c>
      <c r="F43" s="6">
        <f>SUM(F37:F42)</f>
        <v>0</v>
      </c>
      <c r="G43" s="6"/>
      <c r="H43" s="6"/>
      <c r="I43" s="6"/>
      <c r="J43" s="6"/>
      <c r="K43" s="12"/>
    </row>
    <row r="44" spans="1:11" ht="12.75">
      <c r="A44" s="5" t="s">
        <v>95</v>
      </c>
      <c r="B44" s="6">
        <f>C19</f>
        <v>41</v>
      </c>
      <c r="C44" s="6">
        <f>C20</f>
        <v>205</v>
      </c>
      <c r="D44" s="15">
        <f t="shared" si="0"/>
        <v>5</v>
      </c>
      <c r="E44" s="6">
        <v>34</v>
      </c>
      <c r="F44" s="6">
        <v>1</v>
      </c>
      <c r="G44" s="6"/>
      <c r="H44" s="6"/>
      <c r="I44" s="6"/>
      <c r="J44" s="6"/>
      <c r="K44" s="12"/>
    </row>
    <row r="45" spans="1:11" ht="12.75">
      <c r="A45" s="5"/>
      <c r="B45" s="6"/>
      <c r="C45" s="6"/>
      <c r="D45" s="6"/>
      <c r="E45" s="6"/>
      <c r="F45" s="6"/>
      <c r="G45" s="6"/>
      <c r="H45" s="6"/>
      <c r="I45" s="6"/>
      <c r="J45" s="6"/>
      <c r="K45" s="12"/>
    </row>
    <row r="46" spans="1:11" ht="12.75">
      <c r="A46" s="5" t="s">
        <v>50</v>
      </c>
      <c r="B46" s="6" t="s">
        <v>51</v>
      </c>
      <c r="C46" s="6" t="s">
        <v>46</v>
      </c>
      <c r="D46" s="6" t="s">
        <v>52</v>
      </c>
      <c r="E46" s="6" t="s">
        <v>53</v>
      </c>
      <c r="F46" s="6" t="s">
        <v>47</v>
      </c>
      <c r="G46" s="6" t="s">
        <v>54</v>
      </c>
      <c r="H46" s="6" t="s">
        <v>49</v>
      </c>
      <c r="I46" s="6" t="s">
        <v>48</v>
      </c>
      <c r="J46" s="6"/>
      <c r="K46" s="12"/>
    </row>
    <row r="47" spans="1:10" s="7" customFormat="1" ht="12.75">
      <c r="A47" s="7" t="s">
        <v>139</v>
      </c>
      <c r="B47" s="8">
        <v>7</v>
      </c>
      <c r="C47" s="8">
        <v>22</v>
      </c>
      <c r="D47" s="8">
        <v>1</v>
      </c>
      <c r="E47" s="10">
        <f>SUM(B47)/(C47)</f>
        <v>0.3181818181818182</v>
      </c>
      <c r="F47" s="8">
        <v>55</v>
      </c>
      <c r="G47" s="16">
        <f>SUM(F47)/(C47)</f>
        <v>2.5</v>
      </c>
      <c r="H47" s="8">
        <v>0</v>
      </c>
      <c r="I47" s="8">
        <v>26</v>
      </c>
      <c r="J47" s="8"/>
    </row>
    <row r="48" spans="1:10" s="7" customFormat="1" ht="12.75">
      <c r="A48" s="7" t="s">
        <v>146</v>
      </c>
      <c r="B48" s="8">
        <v>1</v>
      </c>
      <c r="C48" s="8">
        <v>3</v>
      </c>
      <c r="D48" s="8">
        <v>0</v>
      </c>
      <c r="E48" s="10">
        <f>SUM(B48)/(C48)</f>
        <v>0.3333333333333333</v>
      </c>
      <c r="F48" s="8">
        <v>0</v>
      </c>
      <c r="G48" s="16">
        <f>SUM(F48)/(C48)</f>
        <v>0</v>
      </c>
      <c r="H48" s="8">
        <v>0</v>
      </c>
      <c r="I48" s="8">
        <v>0</v>
      </c>
      <c r="J48" s="8"/>
    </row>
    <row r="49" spans="1:11" s="22" customFormat="1" ht="12.75">
      <c r="A49" s="5" t="s">
        <v>8</v>
      </c>
      <c r="B49" s="6">
        <f>SUM(B47:B48)</f>
        <v>8</v>
      </c>
      <c r="C49" s="6">
        <f>SUM(C47:C48)</f>
        <v>25</v>
      </c>
      <c r="D49" s="6">
        <f>SUM(D47:D48)</f>
        <v>1</v>
      </c>
      <c r="E49" s="17">
        <f>SUM(B49)/(C49)</f>
        <v>0.32</v>
      </c>
      <c r="F49" s="6">
        <f>SUM(F47:F48)</f>
        <v>55</v>
      </c>
      <c r="G49" s="18">
        <f>SUM(F49)/(C49)</f>
        <v>2.2</v>
      </c>
      <c r="H49" s="6">
        <f>SUM(H47:H48)</f>
        <v>0</v>
      </c>
      <c r="I49" s="6">
        <v>26</v>
      </c>
      <c r="J49" s="6"/>
      <c r="K49" s="5"/>
    </row>
    <row r="50" spans="1:11" s="22" customFormat="1" ht="12.75">
      <c r="A50" s="5" t="s">
        <v>95</v>
      </c>
      <c r="B50" s="6">
        <f>C23</f>
        <v>7</v>
      </c>
      <c r="C50" s="6">
        <f>C24</f>
        <v>12</v>
      </c>
      <c r="D50" s="6">
        <f>C25</f>
        <v>1</v>
      </c>
      <c r="E50" s="17">
        <f>SUM(B50)/(C50)</f>
        <v>0.5833333333333334</v>
      </c>
      <c r="F50" s="6">
        <f>C21</f>
        <v>88</v>
      </c>
      <c r="G50" s="18">
        <f>SUM(F50)/(C50)</f>
        <v>7.333333333333333</v>
      </c>
      <c r="H50" s="6">
        <v>1</v>
      </c>
      <c r="I50" s="6">
        <v>30</v>
      </c>
      <c r="J50" s="6"/>
      <c r="K50" s="5"/>
    </row>
    <row r="51" spans="1:11" ht="12.75">
      <c r="A51" s="12"/>
      <c r="B51" s="14"/>
      <c r="C51" s="14"/>
      <c r="D51" s="14"/>
      <c r="E51" s="14"/>
      <c r="F51" s="14"/>
      <c r="G51" s="14"/>
      <c r="H51" s="14"/>
      <c r="I51" s="14"/>
      <c r="J51" s="14"/>
      <c r="K51" s="12"/>
    </row>
    <row r="52" spans="1:11" ht="12.75">
      <c r="A52" s="5" t="s">
        <v>55</v>
      </c>
      <c r="B52" s="6" t="s">
        <v>56</v>
      </c>
      <c r="C52" s="6" t="s">
        <v>47</v>
      </c>
      <c r="D52" s="6" t="s">
        <v>9</v>
      </c>
      <c r="E52" s="6" t="s">
        <v>48</v>
      </c>
      <c r="F52" s="6" t="s">
        <v>49</v>
      </c>
      <c r="G52" s="6"/>
      <c r="H52" s="6"/>
      <c r="I52" s="6"/>
      <c r="J52" s="6"/>
      <c r="K52" s="12"/>
    </row>
    <row r="53" spans="1:10" s="7" customFormat="1" ht="12.75">
      <c r="A53" s="7" t="s">
        <v>145</v>
      </c>
      <c r="B53" s="8">
        <v>2</v>
      </c>
      <c r="C53" s="8">
        <v>13</v>
      </c>
      <c r="D53" s="9">
        <f aca="true" t="shared" si="1" ref="D53:D59">SUM(C53)/(B53)</f>
        <v>6.5</v>
      </c>
      <c r="E53" s="8">
        <v>8</v>
      </c>
      <c r="F53" s="8">
        <v>0</v>
      </c>
      <c r="G53" s="8"/>
      <c r="H53" s="8"/>
      <c r="I53" s="8"/>
      <c r="J53" s="8"/>
    </row>
    <row r="54" spans="1:10" s="7" customFormat="1" ht="12.75">
      <c r="A54" s="7" t="s">
        <v>137</v>
      </c>
      <c r="B54" s="8">
        <v>2</v>
      </c>
      <c r="C54" s="8">
        <v>7</v>
      </c>
      <c r="D54" s="9">
        <f t="shared" si="1"/>
        <v>3.5</v>
      </c>
      <c r="E54" s="8">
        <v>7</v>
      </c>
      <c r="F54" s="8">
        <v>0</v>
      </c>
      <c r="G54" s="8"/>
      <c r="H54" s="8"/>
      <c r="I54" s="8"/>
      <c r="J54" s="8"/>
    </row>
    <row r="55" spans="1:10" s="7" customFormat="1" ht="12.75">
      <c r="A55" s="7" t="s">
        <v>140</v>
      </c>
      <c r="B55" s="8">
        <v>2</v>
      </c>
      <c r="C55" s="8">
        <v>5</v>
      </c>
      <c r="D55" s="9">
        <f t="shared" si="1"/>
        <v>2.5</v>
      </c>
      <c r="E55" s="8">
        <v>9</v>
      </c>
      <c r="F55" s="8">
        <v>0</v>
      </c>
      <c r="G55" s="8"/>
      <c r="H55" s="8"/>
      <c r="I55" s="8"/>
      <c r="J55" s="8"/>
    </row>
    <row r="56" spans="1:10" s="7" customFormat="1" ht="12.75">
      <c r="A56" s="7" t="s">
        <v>144</v>
      </c>
      <c r="B56" s="8">
        <v>1</v>
      </c>
      <c r="C56" s="8">
        <v>26</v>
      </c>
      <c r="D56" s="9">
        <f t="shared" si="1"/>
        <v>26</v>
      </c>
      <c r="E56" s="8">
        <v>26</v>
      </c>
      <c r="F56" s="8">
        <v>0</v>
      </c>
      <c r="G56" s="8"/>
      <c r="H56" s="8"/>
      <c r="I56" s="8"/>
      <c r="J56" s="8"/>
    </row>
    <row r="57" spans="1:10" s="7" customFormat="1" ht="12.75">
      <c r="A57" s="7" t="s">
        <v>146</v>
      </c>
      <c r="B57" s="8">
        <v>1</v>
      </c>
      <c r="C57" s="8">
        <v>4</v>
      </c>
      <c r="D57" s="9">
        <f t="shared" si="1"/>
        <v>4</v>
      </c>
      <c r="E57" s="8">
        <v>4</v>
      </c>
      <c r="F57" s="8">
        <v>0</v>
      </c>
      <c r="G57" s="8"/>
      <c r="H57" s="8"/>
      <c r="I57" s="8"/>
      <c r="J57" s="8"/>
    </row>
    <row r="58" spans="1:11" ht="12.75">
      <c r="A58" s="5" t="s">
        <v>8</v>
      </c>
      <c r="B58" s="6">
        <f>SUM(B53:B57)</f>
        <v>8</v>
      </c>
      <c r="C58" s="6">
        <f>SUM(C53:C57)</f>
        <v>55</v>
      </c>
      <c r="D58" s="15">
        <f t="shared" si="1"/>
        <v>6.875</v>
      </c>
      <c r="E58" s="6">
        <v>26</v>
      </c>
      <c r="F58" s="6">
        <f>SUM(F53:F57)</f>
        <v>0</v>
      </c>
      <c r="G58" s="6"/>
      <c r="H58" s="6"/>
      <c r="I58" s="6"/>
      <c r="J58" s="6"/>
      <c r="K58" s="12"/>
    </row>
    <row r="59" spans="1:11" ht="12.75">
      <c r="A59" s="5" t="s">
        <v>95</v>
      </c>
      <c r="B59" s="6">
        <f>C23</f>
        <v>7</v>
      </c>
      <c r="C59" s="6">
        <f>C21</f>
        <v>88</v>
      </c>
      <c r="D59" s="15">
        <f t="shared" si="1"/>
        <v>12.571428571428571</v>
      </c>
      <c r="E59" s="6">
        <v>30</v>
      </c>
      <c r="F59" s="6">
        <v>1</v>
      </c>
      <c r="G59" s="6"/>
      <c r="H59" s="6"/>
      <c r="I59" s="6"/>
      <c r="J59" s="6"/>
      <c r="K59" s="12"/>
    </row>
    <row r="60" spans="1:11" ht="12.75">
      <c r="A60" s="5"/>
      <c r="B60" s="6"/>
      <c r="C60" s="6"/>
      <c r="D60" s="15"/>
      <c r="E60" s="6"/>
      <c r="F60" s="6"/>
      <c r="G60" s="6"/>
      <c r="H60" s="6"/>
      <c r="I60" s="6"/>
      <c r="J60" s="6"/>
      <c r="K60" s="12"/>
    </row>
    <row r="61" spans="1:11" ht="12.75">
      <c r="A61" s="5"/>
      <c r="B61" s="6" t="s">
        <v>49</v>
      </c>
      <c r="C61" s="6" t="s">
        <v>49</v>
      </c>
      <c r="D61" s="6" t="s">
        <v>49</v>
      </c>
      <c r="E61" s="6"/>
      <c r="F61" s="6"/>
      <c r="G61" s="6"/>
      <c r="H61" s="6"/>
      <c r="I61" s="6"/>
      <c r="J61" s="6"/>
      <c r="K61" s="12"/>
    </row>
    <row r="62" spans="1:11" ht="12.75">
      <c r="A62" s="5" t="s">
        <v>57</v>
      </c>
      <c r="B62" s="6" t="s">
        <v>58</v>
      </c>
      <c r="C62" s="6" t="s">
        <v>56</v>
      </c>
      <c r="D62" s="6" t="s">
        <v>59</v>
      </c>
      <c r="E62" s="6" t="s">
        <v>60</v>
      </c>
      <c r="F62" s="6" t="s">
        <v>61</v>
      </c>
      <c r="G62" s="6" t="s">
        <v>62</v>
      </c>
      <c r="H62" s="6" t="s">
        <v>63</v>
      </c>
      <c r="I62" s="6" t="s">
        <v>64</v>
      </c>
      <c r="J62" s="6"/>
      <c r="K62" s="12"/>
    </row>
    <row r="63" spans="1:10" s="7" customFormat="1" ht="12.75">
      <c r="A63" s="7" t="s">
        <v>147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1</v>
      </c>
      <c r="H63" s="8">
        <v>0</v>
      </c>
      <c r="I63" s="8">
        <f>SUM(B63*6)+(C63*6)+(D63*6)+(E63)+(F63*2)+(G63*3)+(H63*2)</f>
        <v>3</v>
      </c>
      <c r="J63" s="8"/>
    </row>
    <row r="64" spans="1:11" ht="12.75">
      <c r="A64" s="5" t="s">
        <v>8</v>
      </c>
      <c r="B64" s="6">
        <f aca="true" t="shared" si="2" ref="B64:H64">SUM(B63:B63)</f>
        <v>0</v>
      </c>
      <c r="C64" s="6">
        <f t="shared" si="2"/>
        <v>0</v>
      </c>
      <c r="D64" s="6">
        <f t="shared" si="2"/>
        <v>0</v>
      </c>
      <c r="E64" s="6">
        <f t="shared" si="2"/>
        <v>0</v>
      </c>
      <c r="F64" s="6">
        <f t="shared" si="2"/>
        <v>0</v>
      </c>
      <c r="G64" s="6">
        <f t="shared" si="2"/>
        <v>1</v>
      </c>
      <c r="H64" s="6">
        <f t="shared" si="2"/>
        <v>0</v>
      </c>
      <c r="I64" s="6">
        <f>SUM(B64*6)+(C64*6)+(D64*6)+(E64)+(F64*2)+(G64*3)+(H64*2)</f>
        <v>3</v>
      </c>
      <c r="J64" s="6"/>
      <c r="K64" s="12"/>
    </row>
    <row r="65" spans="1:11" ht="12.75">
      <c r="A65" s="5" t="s">
        <v>95</v>
      </c>
      <c r="B65" s="6">
        <f>F44</f>
        <v>1</v>
      </c>
      <c r="C65" s="6">
        <f>H50</f>
        <v>1</v>
      </c>
      <c r="D65" s="6">
        <f>SUM(F75)+(F81)+(F86)</f>
        <v>1</v>
      </c>
      <c r="E65" s="6">
        <f>B70</f>
        <v>3</v>
      </c>
      <c r="F65" s="6">
        <v>0</v>
      </c>
      <c r="G65" s="6">
        <f>E70</f>
        <v>1</v>
      </c>
      <c r="H65" s="6">
        <v>0</v>
      </c>
      <c r="I65" s="6">
        <f>SUM(B65*6)+(C65*6)+(D65*6)+(E65)+(F65*2)+(G65*3)+(H65*2)</f>
        <v>24</v>
      </c>
      <c r="J65" s="6"/>
      <c r="K65" s="12"/>
    </row>
    <row r="66" spans="1:11" ht="12.75">
      <c r="A66" s="5"/>
      <c r="B66" s="6"/>
      <c r="C66" s="6"/>
      <c r="D66" s="6"/>
      <c r="E66" s="6"/>
      <c r="F66" s="6"/>
      <c r="G66" s="6"/>
      <c r="H66" s="6"/>
      <c r="I66" s="6"/>
      <c r="J66" s="6"/>
      <c r="K66" s="12"/>
    </row>
    <row r="67" spans="1:11" ht="12.75">
      <c r="A67" s="5" t="s">
        <v>65</v>
      </c>
      <c r="B67" s="6" t="s">
        <v>66</v>
      </c>
      <c r="C67" s="6" t="s">
        <v>67</v>
      </c>
      <c r="D67" s="6" t="s">
        <v>53</v>
      </c>
      <c r="E67" s="6" t="s">
        <v>118</v>
      </c>
      <c r="F67" s="6" t="s">
        <v>68</v>
      </c>
      <c r="G67" s="6" t="s">
        <v>53</v>
      </c>
      <c r="H67" s="6" t="s">
        <v>48</v>
      </c>
      <c r="I67" s="6" t="s">
        <v>64</v>
      </c>
      <c r="J67" s="19" t="s">
        <v>83</v>
      </c>
      <c r="K67" s="12"/>
    </row>
    <row r="68" spans="1:10" s="7" customFormat="1" ht="12.75">
      <c r="A68" s="7" t="s">
        <v>147</v>
      </c>
      <c r="B68" s="8">
        <v>0</v>
      </c>
      <c r="C68" s="8">
        <v>0</v>
      </c>
      <c r="D68" s="10">
        <v>0</v>
      </c>
      <c r="E68" s="20">
        <v>1</v>
      </c>
      <c r="F68" s="20">
        <v>1</v>
      </c>
      <c r="G68" s="10">
        <f>SUM(E68)/(F68)</f>
        <v>1</v>
      </c>
      <c r="H68" s="8">
        <v>34</v>
      </c>
      <c r="I68" s="8">
        <f>SUM(B68)+(E68*3)</f>
        <v>3</v>
      </c>
      <c r="J68" s="23" t="s">
        <v>173</v>
      </c>
    </row>
    <row r="69" spans="1:11" ht="12.75">
      <c r="A69" s="5" t="s">
        <v>8</v>
      </c>
      <c r="B69" s="6">
        <f>SUM(B68:B68)</f>
        <v>0</v>
      </c>
      <c r="C69" s="6">
        <f>SUM(C68:C68)</f>
        <v>0</v>
      </c>
      <c r="D69" s="17">
        <v>0</v>
      </c>
      <c r="E69" s="24">
        <f>SUM(E68:E68)</f>
        <v>1</v>
      </c>
      <c r="F69" s="24">
        <f>SUM(F68:F68)</f>
        <v>1</v>
      </c>
      <c r="G69" s="17">
        <f>SUM(E69)/(F69)</f>
        <v>1</v>
      </c>
      <c r="H69" s="6">
        <v>34</v>
      </c>
      <c r="I69" s="6">
        <f>SUM(B69)+(E69*3)</f>
        <v>3</v>
      </c>
      <c r="J69" s="19"/>
      <c r="K69" s="5"/>
    </row>
    <row r="70" spans="1:11" ht="12.75">
      <c r="A70" s="5" t="s">
        <v>95</v>
      </c>
      <c r="B70" s="6">
        <v>3</v>
      </c>
      <c r="C70" s="6">
        <v>3</v>
      </c>
      <c r="D70" s="17">
        <f>SUM(B70/C70)</f>
        <v>1</v>
      </c>
      <c r="E70" s="24">
        <v>1</v>
      </c>
      <c r="F70" s="24">
        <v>1</v>
      </c>
      <c r="G70" s="17">
        <f>SUM(E70)/(F70)</f>
        <v>1</v>
      </c>
      <c r="H70" s="6">
        <v>36</v>
      </c>
      <c r="I70" s="6">
        <f>SUM(B70)+(E70*3)</f>
        <v>6</v>
      </c>
      <c r="J70" s="19" t="s">
        <v>174</v>
      </c>
      <c r="K70" s="5"/>
    </row>
    <row r="71" spans="1:11" ht="12.75">
      <c r="A71" s="5"/>
      <c r="B71" s="6"/>
      <c r="C71" s="6"/>
      <c r="D71" s="6"/>
      <c r="E71" s="6"/>
      <c r="F71" s="6"/>
      <c r="G71" s="6"/>
      <c r="H71" s="6"/>
      <c r="I71" s="6"/>
      <c r="J71" s="6"/>
      <c r="K71" s="5"/>
    </row>
    <row r="72" spans="1:11" ht="12.75">
      <c r="A72" s="5" t="s">
        <v>84</v>
      </c>
      <c r="B72" s="6" t="s">
        <v>85</v>
      </c>
      <c r="C72" s="6" t="s">
        <v>47</v>
      </c>
      <c r="D72" s="6" t="s">
        <v>9</v>
      </c>
      <c r="E72" s="6" t="s">
        <v>48</v>
      </c>
      <c r="F72" s="6" t="s">
        <v>49</v>
      </c>
      <c r="G72" s="6"/>
      <c r="H72" s="6"/>
      <c r="I72" s="6"/>
      <c r="J72" s="6"/>
      <c r="K72" s="5"/>
    </row>
    <row r="73" spans="1:10" s="7" customFormat="1" ht="12.75">
      <c r="A73" s="7" t="s">
        <v>144</v>
      </c>
      <c r="B73" s="8">
        <v>5</v>
      </c>
      <c r="C73" s="8">
        <v>83</v>
      </c>
      <c r="D73" s="9">
        <f>SUM(C73)/(B73)</f>
        <v>16.6</v>
      </c>
      <c r="E73" s="8">
        <v>25</v>
      </c>
      <c r="F73" s="8">
        <v>0</v>
      </c>
      <c r="G73" s="8"/>
      <c r="H73" s="8"/>
      <c r="I73" s="8"/>
      <c r="J73" s="8"/>
    </row>
    <row r="74" spans="1:11" ht="12.75">
      <c r="A74" s="5" t="s">
        <v>8</v>
      </c>
      <c r="B74" s="6">
        <f>SUM(B73:B73)</f>
        <v>5</v>
      </c>
      <c r="C74" s="6">
        <f>SUM(C73:C73)</f>
        <v>83</v>
      </c>
      <c r="D74" s="15">
        <f>SUM(C74)/(B74)</f>
        <v>16.6</v>
      </c>
      <c r="E74" s="6">
        <v>25</v>
      </c>
      <c r="F74" s="6">
        <f>SUM(F73:F73)</f>
        <v>0</v>
      </c>
      <c r="G74" s="6"/>
      <c r="H74" s="6"/>
      <c r="I74" s="6"/>
      <c r="J74" s="6"/>
      <c r="K74" s="12"/>
    </row>
    <row r="75" spans="1:11" ht="12.75">
      <c r="A75" s="5" t="s">
        <v>95</v>
      </c>
      <c r="B75" s="6">
        <v>2</v>
      </c>
      <c r="C75" s="6">
        <v>33</v>
      </c>
      <c r="D75" s="15">
        <f>SUM(C75)/(B75)</f>
        <v>16.5</v>
      </c>
      <c r="E75" s="6">
        <v>22</v>
      </c>
      <c r="F75" s="6">
        <v>0</v>
      </c>
      <c r="G75" s="6"/>
      <c r="H75" s="6"/>
      <c r="I75" s="6"/>
      <c r="J75" s="6"/>
      <c r="K75" s="12"/>
    </row>
    <row r="76" spans="1:11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11" ht="12.75">
      <c r="A77" s="5" t="s">
        <v>71</v>
      </c>
      <c r="B77" s="6" t="s">
        <v>86</v>
      </c>
      <c r="C77" s="6" t="s">
        <v>47</v>
      </c>
      <c r="D77" s="6" t="s">
        <v>9</v>
      </c>
      <c r="E77" s="6" t="s">
        <v>48</v>
      </c>
      <c r="F77" s="6" t="s">
        <v>49</v>
      </c>
      <c r="G77" s="12"/>
      <c r="H77" s="12"/>
      <c r="I77" s="12"/>
      <c r="J77" s="12"/>
      <c r="K77" s="12"/>
    </row>
    <row r="78" spans="1:6" s="7" customFormat="1" ht="12.75">
      <c r="A78" s="7" t="s">
        <v>146</v>
      </c>
      <c r="B78" s="8">
        <v>1</v>
      </c>
      <c r="C78" s="8">
        <v>11</v>
      </c>
      <c r="D78" s="9">
        <f>SUM(C78)/(B78)</f>
        <v>11</v>
      </c>
      <c r="E78" s="8">
        <v>11</v>
      </c>
      <c r="F78" s="8">
        <v>0</v>
      </c>
    </row>
    <row r="79" spans="1:6" s="7" customFormat="1" ht="12.75">
      <c r="A79" s="7" t="s">
        <v>140</v>
      </c>
      <c r="B79" s="8">
        <v>1</v>
      </c>
      <c r="C79" s="8">
        <v>5</v>
      </c>
      <c r="D79" s="9">
        <f>SUM(C79)/(B79)</f>
        <v>5</v>
      </c>
      <c r="E79" s="8">
        <v>5</v>
      </c>
      <c r="F79" s="8">
        <v>0</v>
      </c>
    </row>
    <row r="80" spans="1:11" ht="12.75">
      <c r="A80" s="5" t="s">
        <v>8</v>
      </c>
      <c r="B80" s="6">
        <f>SUM(B78:B79)</f>
        <v>2</v>
      </c>
      <c r="C80" s="6">
        <f>SUM(C78:C79)</f>
        <v>16</v>
      </c>
      <c r="D80" s="15">
        <f>SUM(C80)/(B80)</f>
        <v>8</v>
      </c>
      <c r="E80" s="6">
        <v>11</v>
      </c>
      <c r="F80" s="6">
        <f>SUM(F78:F79)</f>
        <v>0</v>
      </c>
      <c r="G80" s="12"/>
      <c r="H80" s="12"/>
      <c r="I80" s="12"/>
      <c r="J80" s="12"/>
      <c r="K80" s="12"/>
    </row>
    <row r="81" spans="1:11" ht="12.75">
      <c r="A81" s="5" t="s">
        <v>95</v>
      </c>
      <c r="B81" s="6">
        <v>2</v>
      </c>
      <c r="C81" s="6">
        <v>37</v>
      </c>
      <c r="D81" s="15">
        <f>SUM(C81)/(B81)</f>
        <v>18.5</v>
      </c>
      <c r="E81" s="6">
        <v>23</v>
      </c>
      <c r="F81" s="6">
        <v>0</v>
      </c>
      <c r="G81" s="12"/>
      <c r="H81" s="12"/>
      <c r="I81" s="12"/>
      <c r="J81" s="12"/>
      <c r="K81" s="12"/>
    </row>
    <row r="82" spans="1:11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1" ht="12.75">
      <c r="A83" s="5" t="s">
        <v>72</v>
      </c>
      <c r="B83" s="6" t="s">
        <v>87</v>
      </c>
      <c r="C83" s="6" t="s">
        <v>47</v>
      </c>
      <c r="D83" s="6" t="s">
        <v>9</v>
      </c>
      <c r="E83" s="6" t="s">
        <v>48</v>
      </c>
      <c r="F83" s="6" t="s">
        <v>49</v>
      </c>
      <c r="G83" s="12"/>
      <c r="H83" s="12"/>
      <c r="I83" s="12"/>
      <c r="J83" s="12"/>
      <c r="K83" s="12"/>
    </row>
    <row r="84" spans="1:6" s="7" customFormat="1" ht="12.75">
      <c r="A84" s="7" t="s">
        <v>139</v>
      </c>
      <c r="B84" s="8">
        <v>1</v>
      </c>
      <c r="C84" s="8">
        <v>6</v>
      </c>
      <c r="D84" s="9">
        <f>SUM(C84)/(B84)</f>
        <v>6</v>
      </c>
      <c r="E84" s="8">
        <v>6</v>
      </c>
      <c r="F84" s="8">
        <v>0</v>
      </c>
    </row>
    <row r="85" spans="1:11" ht="12.75">
      <c r="A85" s="5" t="s">
        <v>8</v>
      </c>
      <c r="B85" s="6">
        <f>SUM(B84:B84)</f>
        <v>1</v>
      </c>
      <c r="C85" s="6">
        <f>SUM(C84:C84)</f>
        <v>6</v>
      </c>
      <c r="D85" s="15">
        <f>SUM(C85)/(B85)</f>
        <v>6</v>
      </c>
      <c r="E85" s="6">
        <v>6</v>
      </c>
      <c r="F85" s="6">
        <f>SUM(F84:F84)</f>
        <v>0</v>
      </c>
      <c r="G85" s="12"/>
      <c r="H85" s="12"/>
      <c r="I85" s="12"/>
      <c r="J85" s="12"/>
      <c r="K85" s="12"/>
    </row>
    <row r="86" spans="1:11" ht="12.75">
      <c r="A86" s="5" t="s">
        <v>95</v>
      </c>
      <c r="B86" s="6">
        <f>B25</f>
        <v>1</v>
      </c>
      <c r="C86" s="6">
        <v>29</v>
      </c>
      <c r="D86" s="15">
        <f>SUM(C86)/(B86)</f>
        <v>29</v>
      </c>
      <c r="E86" s="6" t="s">
        <v>175</v>
      </c>
      <c r="F86" s="6">
        <v>1</v>
      </c>
      <c r="G86" s="12"/>
      <c r="H86" s="12"/>
      <c r="I86" s="12"/>
      <c r="J86" s="12"/>
      <c r="K86" s="12"/>
    </row>
    <row r="87" spans="1:11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1:11" ht="12.75">
      <c r="A88" s="5" t="s">
        <v>73</v>
      </c>
      <c r="B88" s="6" t="s">
        <v>88</v>
      </c>
      <c r="C88" s="6" t="s">
        <v>47</v>
      </c>
      <c r="D88" s="6" t="s">
        <v>9</v>
      </c>
      <c r="E88" s="6" t="s">
        <v>48</v>
      </c>
      <c r="F88" s="6"/>
      <c r="G88" s="12"/>
      <c r="H88" s="12"/>
      <c r="I88" s="12"/>
      <c r="J88" s="12"/>
      <c r="K88" s="12"/>
    </row>
    <row r="89" spans="1:6" s="7" customFormat="1" ht="12.75">
      <c r="A89" s="7" t="s">
        <v>147</v>
      </c>
      <c r="B89" s="8">
        <v>8</v>
      </c>
      <c r="C89" s="8">
        <v>281</v>
      </c>
      <c r="D89" s="9">
        <f>SUM(C89)/(B89)</f>
        <v>35.125</v>
      </c>
      <c r="E89" s="8">
        <v>45</v>
      </c>
      <c r="F89" s="8"/>
    </row>
    <row r="90" spans="1:11" ht="12.75">
      <c r="A90" s="5" t="s">
        <v>8</v>
      </c>
      <c r="B90" s="6">
        <f>SUM(B89:B89)</f>
        <v>8</v>
      </c>
      <c r="C90" s="6">
        <f>SUM(C89:C89)</f>
        <v>281</v>
      </c>
      <c r="D90" s="15">
        <f>SUM(C90)/(B90)</f>
        <v>35.125</v>
      </c>
      <c r="E90" s="6">
        <v>45</v>
      </c>
      <c r="F90" s="6"/>
      <c r="G90" s="12"/>
      <c r="H90" s="12"/>
      <c r="I90" s="12"/>
      <c r="J90" s="12"/>
      <c r="K90" s="12"/>
    </row>
    <row r="91" spans="1:11" ht="12.75">
      <c r="A91" s="5" t="s">
        <v>95</v>
      </c>
      <c r="B91" s="6">
        <f>C26</f>
        <v>6</v>
      </c>
      <c r="C91" s="6">
        <f>C27</f>
        <v>250</v>
      </c>
      <c r="D91" s="15">
        <f>SUM(C91)/(B91)</f>
        <v>41.666666666666664</v>
      </c>
      <c r="E91" s="6">
        <v>49</v>
      </c>
      <c r="F91" s="6"/>
      <c r="G91" s="12"/>
      <c r="H91" s="12"/>
      <c r="I91" s="12"/>
      <c r="J91" s="12"/>
      <c r="K91" s="12"/>
    </row>
    <row r="92" spans="1:11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1:11" ht="12.75">
      <c r="A93" s="5" t="s">
        <v>94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="7" customFormat="1" ht="12.75">
      <c r="A94" s="7" t="s">
        <v>176</v>
      </c>
    </row>
    <row r="95" s="7" customFormat="1" ht="12.75">
      <c r="A95" s="7" t="s">
        <v>177</v>
      </c>
    </row>
    <row r="96" s="7" customFormat="1" ht="12.75">
      <c r="A96" t="s">
        <v>180</v>
      </c>
    </row>
    <row r="97" s="7" customFormat="1" ht="12.75">
      <c r="A97" s="7" t="s">
        <v>178</v>
      </c>
    </row>
    <row r="98" s="7" customFormat="1" ht="12.75">
      <c r="A98" s="7" t="s">
        <v>179</v>
      </c>
    </row>
    <row r="99" s="12" customFormat="1" ht="12"/>
    <row r="100" spans="1:10" s="12" customFormat="1" ht="12">
      <c r="A100" s="5" t="s">
        <v>74</v>
      </c>
      <c r="B100" s="6" t="s">
        <v>75</v>
      </c>
      <c r="C100" s="6" t="s">
        <v>76</v>
      </c>
      <c r="D100" s="6" t="s">
        <v>77</v>
      </c>
      <c r="E100" s="6" t="s">
        <v>78</v>
      </c>
      <c r="F100" s="6" t="s">
        <v>6</v>
      </c>
      <c r="G100" s="6" t="s">
        <v>79</v>
      </c>
      <c r="H100" s="6" t="s">
        <v>80</v>
      </c>
      <c r="I100" s="6" t="s">
        <v>81</v>
      </c>
      <c r="J100" s="6" t="s">
        <v>82</v>
      </c>
    </row>
    <row r="101" spans="1:11" ht="12.75">
      <c r="A101" s="7" t="s">
        <v>137</v>
      </c>
      <c r="B101" s="8">
        <v>5</v>
      </c>
      <c r="C101" s="8">
        <v>3</v>
      </c>
      <c r="D101" s="8">
        <f aca="true" t="shared" si="3" ref="D101:D123">SUM(B101+C101)</f>
        <v>8</v>
      </c>
      <c r="E101" s="8">
        <v>0</v>
      </c>
      <c r="F101" s="8">
        <v>0</v>
      </c>
      <c r="G101" s="8">
        <v>2</v>
      </c>
      <c r="H101" s="8">
        <v>0</v>
      </c>
      <c r="I101" s="8">
        <v>0</v>
      </c>
      <c r="J101" s="8">
        <v>0</v>
      </c>
      <c r="K101" s="7"/>
    </row>
    <row r="102" spans="1:11" ht="12.75">
      <c r="A102" s="7" t="s">
        <v>169</v>
      </c>
      <c r="B102" s="8">
        <v>3</v>
      </c>
      <c r="C102" s="8">
        <v>5</v>
      </c>
      <c r="D102" s="8">
        <f t="shared" si="3"/>
        <v>8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7"/>
    </row>
    <row r="103" spans="1:11" ht="12.75">
      <c r="A103" s="7" t="s">
        <v>140</v>
      </c>
      <c r="B103" s="8">
        <v>5</v>
      </c>
      <c r="C103" s="8">
        <v>2</v>
      </c>
      <c r="D103" s="8">
        <f t="shared" si="3"/>
        <v>7</v>
      </c>
      <c r="E103" s="8">
        <v>0</v>
      </c>
      <c r="F103" s="8">
        <v>2</v>
      </c>
      <c r="G103" s="8">
        <v>0</v>
      </c>
      <c r="H103" s="8">
        <v>0</v>
      </c>
      <c r="I103" s="8">
        <v>0</v>
      </c>
      <c r="J103" s="8">
        <v>0</v>
      </c>
      <c r="K103" s="7"/>
    </row>
    <row r="104" spans="1:11" ht="12.75">
      <c r="A104" s="7" t="s">
        <v>162</v>
      </c>
      <c r="B104" s="8">
        <v>2</v>
      </c>
      <c r="C104" s="8">
        <v>5</v>
      </c>
      <c r="D104" s="8">
        <f t="shared" si="3"/>
        <v>7</v>
      </c>
      <c r="E104" s="8">
        <v>0</v>
      </c>
      <c r="F104" s="8">
        <v>0</v>
      </c>
      <c r="G104" s="8">
        <v>0</v>
      </c>
      <c r="H104" s="8">
        <v>1</v>
      </c>
      <c r="I104" s="8">
        <v>1</v>
      </c>
      <c r="J104" s="8">
        <v>0</v>
      </c>
      <c r="K104" s="7"/>
    </row>
    <row r="105" spans="1:11" ht="12.75">
      <c r="A105" s="7" t="s">
        <v>188</v>
      </c>
      <c r="B105" s="8">
        <v>2</v>
      </c>
      <c r="C105" s="8">
        <v>5</v>
      </c>
      <c r="D105" s="8">
        <f t="shared" si="3"/>
        <v>7</v>
      </c>
      <c r="E105" s="8">
        <v>0</v>
      </c>
      <c r="F105" s="8">
        <v>1</v>
      </c>
      <c r="G105" s="8">
        <v>2</v>
      </c>
      <c r="H105" s="8">
        <v>0</v>
      </c>
      <c r="I105" s="8">
        <v>0</v>
      </c>
      <c r="J105" s="8">
        <v>0</v>
      </c>
      <c r="K105" s="7"/>
    </row>
    <row r="106" spans="1:11" ht="12.75">
      <c r="A106" s="7" t="s">
        <v>139</v>
      </c>
      <c r="B106" s="8">
        <v>5</v>
      </c>
      <c r="C106" s="8">
        <v>1</v>
      </c>
      <c r="D106" s="8">
        <f t="shared" si="3"/>
        <v>6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7"/>
    </row>
    <row r="107" spans="1:11" ht="12.75">
      <c r="A107" s="7" t="s">
        <v>168</v>
      </c>
      <c r="B107" s="8">
        <v>4</v>
      </c>
      <c r="C107" s="8">
        <v>2</v>
      </c>
      <c r="D107" s="8">
        <f t="shared" si="3"/>
        <v>6</v>
      </c>
      <c r="E107" s="8">
        <v>0</v>
      </c>
      <c r="F107" s="8">
        <v>1</v>
      </c>
      <c r="G107" s="8">
        <v>1</v>
      </c>
      <c r="H107" s="8">
        <v>0</v>
      </c>
      <c r="I107" s="8">
        <v>0</v>
      </c>
      <c r="J107" s="8">
        <v>0</v>
      </c>
      <c r="K107" s="7"/>
    </row>
    <row r="108" spans="1:11" ht="12.75">
      <c r="A108" s="7" t="s">
        <v>146</v>
      </c>
      <c r="B108" s="8">
        <v>2</v>
      </c>
      <c r="C108" s="8">
        <v>2</v>
      </c>
      <c r="D108" s="8">
        <f t="shared" si="3"/>
        <v>4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7"/>
    </row>
    <row r="109" spans="1:11" ht="12.75">
      <c r="A109" s="7" t="s">
        <v>187</v>
      </c>
      <c r="B109" s="8">
        <v>2</v>
      </c>
      <c r="C109" s="8">
        <v>2</v>
      </c>
      <c r="D109" s="8">
        <f t="shared" si="3"/>
        <v>4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7"/>
    </row>
    <row r="110" spans="1:11" ht="12.75">
      <c r="A110" s="7" t="s">
        <v>164</v>
      </c>
      <c r="B110" s="8">
        <v>2</v>
      </c>
      <c r="C110" s="8">
        <v>0</v>
      </c>
      <c r="D110" s="8">
        <f t="shared" si="3"/>
        <v>2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7"/>
    </row>
    <row r="111" spans="1:11" ht="12.75">
      <c r="A111" s="7" t="s">
        <v>165</v>
      </c>
      <c r="B111" s="8">
        <v>2</v>
      </c>
      <c r="C111" s="8">
        <v>0</v>
      </c>
      <c r="D111" s="8">
        <f t="shared" si="3"/>
        <v>2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7"/>
    </row>
    <row r="112" spans="1:11" ht="12.75">
      <c r="A112" s="7" t="s">
        <v>170</v>
      </c>
      <c r="B112" s="8">
        <v>2</v>
      </c>
      <c r="C112" s="8">
        <v>0</v>
      </c>
      <c r="D112" s="8">
        <f t="shared" si="3"/>
        <v>2</v>
      </c>
      <c r="E112" s="8">
        <v>0</v>
      </c>
      <c r="F112" s="8">
        <v>0</v>
      </c>
      <c r="G112" s="8">
        <v>1</v>
      </c>
      <c r="H112" s="8">
        <v>0</v>
      </c>
      <c r="I112" s="8">
        <v>0</v>
      </c>
      <c r="J112" s="8">
        <v>0</v>
      </c>
      <c r="K112" s="7"/>
    </row>
    <row r="113" spans="1:11" ht="12.75">
      <c r="A113" s="7" t="s">
        <v>167</v>
      </c>
      <c r="B113" s="8">
        <v>0</v>
      </c>
      <c r="C113" s="8">
        <v>2</v>
      </c>
      <c r="D113" s="8">
        <f t="shared" si="3"/>
        <v>2</v>
      </c>
      <c r="E113" s="8">
        <v>0</v>
      </c>
      <c r="F113" s="8">
        <v>2</v>
      </c>
      <c r="G113" s="8">
        <v>0</v>
      </c>
      <c r="H113" s="8">
        <v>0</v>
      </c>
      <c r="I113" s="8">
        <v>0</v>
      </c>
      <c r="J113" s="8">
        <v>0</v>
      </c>
      <c r="K113" s="7"/>
    </row>
    <row r="114" spans="1:11" ht="12.75">
      <c r="A114" s="7" t="s">
        <v>145</v>
      </c>
      <c r="B114" s="8">
        <v>1</v>
      </c>
      <c r="C114" s="8">
        <v>0</v>
      </c>
      <c r="D114" s="8">
        <f t="shared" si="3"/>
        <v>1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7"/>
    </row>
    <row r="115" spans="1:11" ht="12.75">
      <c r="A115" s="7" t="s">
        <v>141</v>
      </c>
      <c r="B115" s="8">
        <v>1</v>
      </c>
      <c r="C115" s="8">
        <v>0</v>
      </c>
      <c r="D115" s="8">
        <f t="shared" si="3"/>
        <v>1</v>
      </c>
      <c r="E115" s="8">
        <v>0</v>
      </c>
      <c r="F115" s="8">
        <v>1</v>
      </c>
      <c r="G115" s="8">
        <v>0</v>
      </c>
      <c r="H115" s="8">
        <v>0</v>
      </c>
      <c r="I115" s="8">
        <v>0</v>
      </c>
      <c r="J115" s="8">
        <v>0</v>
      </c>
      <c r="K115" s="7"/>
    </row>
    <row r="116" spans="1:11" ht="12.75">
      <c r="A116" s="7" t="s">
        <v>161</v>
      </c>
      <c r="B116" s="8">
        <v>0</v>
      </c>
      <c r="C116" s="8">
        <v>1</v>
      </c>
      <c r="D116" s="8">
        <f t="shared" si="3"/>
        <v>1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7"/>
    </row>
    <row r="117" spans="1:11" ht="12.75">
      <c r="A117" s="7" t="s">
        <v>181</v>
      </c>
      <c r="B117" s="8">
        <v>0</v>
      </c>
      <c r="C117" s="8">
        <v>1</v>
      </c>
      <c r="D117" s="8">
        <f t="shared" si="3"/>
        <v>1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7"/>
    </row>
    <row r="118" spans="1:11" ht="12.75">
      <c r="A118" s="7" t="s">
        <v>182</v>
      </c>
      <c r="B118" s="8">
        <v>0</v>
      </c>
      <c r="C118" s="8">
        <v>1</v>
      </c>
      <c r="D118" s="8">
        <f t="shared" si="3"/>
        <v>1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7"/>
    </row>
    <row r="119" spans="1:11" ht="12.75">
      <c r="A119" s="7" t="s">
        <v>183</v>
      </c>
      <c r="B119" s="8">
        <v>0</v>
      </c>
      <c r="C119" s="8">
        <v>1</v>
      </c>
      <c r="D119" s="8">
        <f t="shared" si="3"/>
        <v>1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7"/>
    </row>
    <row r="120" spans="1:11" ht="12.75">
      <c r="A120" s="7" t="s">
        <v>184</v>
      </c>
      <c r="B120" s="8">
        <v>0</v>
      </c>
      <c r="C120" s="8">
        <v>1</v>
      </c>
      <c r="D120" s="8">
        <f t="shared" si="3"/>
        <v>1</v>
      </c>
      <c r="E120" s="8">
        <v>0</v>
      </c>
      <c r="F120" s="8">
        <v>1</v>
      </c>
      <c r="G120" s="8">
        <v>0</v>
      </c>
      <c r="H120" s="8">
        <v>0</v>
      </c>
      <c r="I120" s="8">
        <v>0</v>
      </c>
      <c r="J120" s="8">
        <v>0</v>
      </c>
      <c r="K120" s="7"/>
    </row>
    <row r="121" spans="1:11" ht="12.75">
      <c r="A121" t="s">
        <v>248</v>
      </c>
      <c r="B121" s="8">
        <v>0</v>
      </c>
      <c r="C121" s="8">
        <v>1</v>
      </c>
      <c r="D121" s="8">
        <f t="shared" si="3"/>
        <v>1</v>
      </c>
      <c r="E121" s="8">
        <v>0</v>
      </c>
      <c r="F121" s="8">
        <v>1</v>
      </c>
      <c r="G121" s="8">
        <v>0</v>
      </c>
      <c r="H121" s="8">
        <v>0</v>
      </c>
      <c r="I121" s="8">
        <v>0</v>
      </c>
      <c r="J121" s="8">
        <v>0</v>
      </c>
      <c r="K121" s="7"/>
    </row>
    <row r="122" spans="1:11" ht="12.75">
      <c r="A122" s="7" t="s">
        <v>185</v>
      </c>
      <c r="B122" s="8">
        <v>0</v>
      </c>
      <c r="C122" s="8">
        <v>1</v>
      </c>
      <c r="D122" s="8">
        <f t="shared" si="3"/>
        <v>1</v>
      </c>
      <c r="E122" s="8">
        <v>0</v>
      </c>
      <c r="F122" s="8">
        <v>1</v>
      </c>
      <c r="G122" s="8">
        <v>0</v>
      </c>
      <c r="H122" s="8">
        <v>0</v>
      </c>
      <c r="I122" s="8">
        <v>0</v>
      </c>
      <c r="J122" s="8">
        <v>0</v>
      </c>
      <c r="K122" s="7"/>
    </row>
    <row r="123" spans="1:11" ht="12.75">
      <c r="A123" s="7" t="s">
        <v>186</v>
      </c>
      <c r="B123" s="8">
        <v>0</v>
      </c>
      <c r="C123" s="8">
        <v>1</v>
      </c>
      <c r="D123" s="8">
        <f t="shared" si="3"/>
        <v>1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7"/>
    </row>
    <row r="124" spans="1:10" ht="12.75">
      <c r="A124" s="5" t="s">
        <v>8</v>
      </c>
      <c r="B124" s="6">
        <f aca="true" t="shared" si="4" ref="B124:J124">SUM(B101:B123)</f>
        <v>38</v>
      </c>
      <c r="C124" s="6">
        <f t="shared" si="4"/>
        <v>37</v>
      </c>
      <c r="D124" s="6">
        <f t="shared" si="4"/>
        <v>75</v>
      </c>
      <c r="E124" s="6">
        <f t="shared" si="4"/>
        <v>0</v>
      </c>
      <c r="F124" s="6">
        <f t="shared" si="4"/>
        <v>10</v>
      </c>
      <c r="G124" s="6">
        <f t="shared" si="4"/>
        <v>6</v>
      </c>
      <c r="H124" s="6">
        <f t="shared" si="4"/>
        <v>1</v>
      </c>
      <c r="I124" s="6">
        <f t="shared" si="4"/>
        <v>1</v>
      </c>
      <c r="J124" s="6">
        <f t="shared" si="4"/>
        <v>0</v>
      </c>
    </row>
  </sheetData>
  <sheetProtection/>
  <printOptions/>
  <pageMargins left="0.3" right="0.3" top="0.25" bottom="0.25" header="0.5" footer="0.5"/>
  <pageSetup horizontalDpi="600" verticalDpi="600" orientation="portrait" r:id="rId1"/>
  <rowBreaks count="2" manualBreakCount="2">
    <brk id="51" max="255" man="1"/>
    <brk id="9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32"/>
  <sheetViews>
    <sheetView zoomScale="150" zoomScaleNormal="150" zoomScalePageLayoutView="0" workbookViewId="0" topLeftCell="A1">
      <selection activeCell="A2" sqref="A2"/>
    </sheetView>
  </sheetViews>
  <sheetFormatPr defaultColWidth="9.140625" defaultRowHeight="12.75"/>
  <cols>
    <col min="1" max="1" width="21.421875" style="0" customWidth="1"/>
    <col min="2" max="5" width="5.7109375" style="0" bestFit="1" customWidth="1"/>
    <col min="6" max="6" width="4.57421875" style="0" bestFit="1" customWidth="1"/>
    <col min="7" max="7" width="5.7109375" style="0" bestFit="1" customWidth="1"/>
    <col min="8" max="8" width="6.00390625" style="0" bestFit="1" customWidth="1"/>
    <col min="9" max="9" width="3.7109375" style="0" bestFit="1" customWidth="1"/>
    <col min="10" max="10" width="4.00390625" style="0" customWidth="1"/>
    <col min="11" max="11" width="3.421875" style="0" bestFit="1" customWidth="1"/>
  </cols>
  <sheetData>
    <row r="1" spans="1:10" ht="18.75">
      <c r="A1" s="2" t="s">
        <v>124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0</v>
      </c>
      <c r="C4" s="1">
        <v>7</v>
      </c>
      <c r="D4" s="1">
        <v>0</v>
      </c>
      <c r="E4" s="1">
        <v>0</v>
      </c>
      <c r="F4" s="1"/>
      <c r="G4" s="1"/>
      <c r="H4" s="1">
        <f>SUM(B4:G4)</f>
        <v>7</v>
      </c>
      <c r="I4" s="25"/>
      <c r="J4" s="1"/>
    </row>
    <row r="5" spans="1:10" ht="12.75">
      <c r="A5" t="s">
        <v>119</v>
      </c>
      <c r="B5" s="1">
        <v>8</v>
      </c>
      <c r="C5" s="1">
        <v>14</v>
      </c>
      <c r="D5" s="1">
        <v>19</v>
      </c>
      <c r="E5" s="1">
        <v>6</v>
      </c>
      <c r="F5" s="1"/>
      <c r="G5" s="1"/>
      <c r="H5" s="1">
        <f>SUM(B5:G5)</f>
        <v>47</v>
      </c>
      <c r="I5" s="25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90</v>
      </c>
      <c r="B7" s="6" t="s">
        <v>91</v>
      </c>
      <c r="C7" s="6" t="s">
        <v>125</v>
      </c>
      <c r="D7" s="6"/>
      <c r="E7" s="6"/>
      <c r="F7" s="6"/>
      <c r="G7" s="6"/>
      <c r="H7" s="6"/>
      <c r="I7" s="6"/>
      <c r="J7" s="6"/>
    </row>
    <row r="8" spans="1:11" ht="12.75">
      <c r="A8" s="7" t="s">
        <v>18</v>
      </c>
      <c r="B8" s="8">
        <f>SUM(B9:B11)</f>
        <v>12</v>
      </c>
      <c r="C8" s="8">
        <f>SUM(C9:C11)</f>
        <v>13</v>
      </c>
      <c r="D8" s="8"/>
      <c r="E8" s="8"/>
      <c r="F8" s="8"/>
      <c r="G8" s="8"/>
      <c r="H8" s="8"/>
      <c r="I8" s="8"/>
      <c r="J8" s="8"/>
      <c r="K8" s="7"/>
    </row>
    <row r="9" spans="1:11" ht="12.75">
      <c r="A9" s="7" t="s">
        <v>19</v>
      </c>
      <c r="B9" s="8">
        <v>3</v>
      </c>
      <c r="C9" s="8">
        <v>10</v>
      </c>
      <c r="D9" s="8"/>
      <c r="E9" s="8"/>
      <c r="F9" s="8"/>
      <c r="G9" s="8"/>
      <c r="H9" s="8"/>
      <c r="I9" s="8"/>
      <c r="J9" s="8"/>
      <c r="K9" s="7"/>
    </row>
    <row r="10" spans="1:11" ht="12.75">
      <c r="A10" s="7" t="s">
        <v>20</v>
      </c>
      <c r="B10" s="8">
        <v>8</v>
      </c>
      <c r="C10" s="8">
        <v>1</v>
      </c>
      <c r="D10" s="8"/>
      <c r="E10" s="8"/>
      <c r="F10" s="8"/>
      <c r="G10" s="8"/>
      <c r="H10" s="8"/>
      <c r="I10" s="8"/>
      <c r="J10" s="8"/>
      <c r="K10" s="7"/>
    </row>
    <row r="11" spans="1:11" ht="12.75">
      <c r="A11" s="7" t="s">
        <v>21</v>
      </c>
      <c r="B11" s="8">
        <v>1</v>
      </c>
      <c r="C11" s="8">
        <v>2</v>
      </c>
      <c r="D11" s="8"/>
      <c r="E11" s="8"/>
      <c r="F11" s="8"/>
      <c r="G11" s="8"/>
      <c r="H11" s="8"/>
      <c r="I11" s="8"/>
      <c r="J11" s="8"/>
      <c r="K11" s="7"/>
    </row>
    <row r="12" spans="1:11" ht="12.75">
      <c r="A12" s="7" t="s">
        <v>22</v>
      </c>
      <c r="B12" s="8">
        <v>14</v>
      </c>
      <c r="C12" s="8">
        <v>9</v>
      </c>
      <c r="D12" s="8"/>
      <c r="E12" s="8"/>
      <c r="F12" s="8"/>
      <c r="G12" s="8"/>
      <c r="H12" s="8"/>
      <c r="I12" s="8"/>
      <c r="J12" s="8"/>
      <c r="K12" s="7"/>
    </row>
    <row r="13" spans="1:11" ht="12.75">
      <c r="A13" s="7" t="s">
        <v>23</v>
      </c>
      <c r="B13" s="8">
        <v>5</v>
      </c>
      <c r="C13" s="8">
        <v>4</v>
      </c>
      <c r="D13" s="8"/>
      <c r="E13" s="8"/>
      <c r="F13" s="8"/>
      <c r="G13" s="8"/>
      <c r="H13" s="8"/>
      <c r="I13" s="8"/>
      <c r="J13" s="8"/>
      <c r="K13" s="7"/>
    </row>
    <row r="14" spans="1:11" ht="12.75">
      <c r="A14" s="7" t="s">
        <v>24</v>
      </c>
      <c r="B14" s="10">
        <f>SUM(B13/B12)</f>
        <v>0.35714285714285715</v>
      </c>
      <c r="C14" s="10">
        <f>SUM(C13/C12)</f>
        <v>0.4444444444444444</v>
      </c>
      <c r="D14" s="8"/>
      <c r="E14" s="8"/>
      <c r="F14" s="8"/>
      <c r="G14" s="8"/>
      <c r="H14" s="8"/>
      <c r="I14" s="8"/>
      <c r="J14" s="8"/>
      <c r="K14" s="7"/>
    </row>
    <row r="15" spans="1:11" ht="12.75">
      <c r="A15" s="7" t="s">
        <v>25</v>
      </c>
      <c r="B15" s="8">
        <v>1</v>
      </c>
      <c r="C15" s="8">
        <v>0</v>
      </c>
      <c r="D15" s="8"/>
      <c r="E15" s="8"/>
      <c r="F15" s="8"/>
      <c r="G15" s="8"/>
      <c r="H15" s="8"/>
      <c r="I15" s="8"/>
      <c r="J15" s="8"/>
      <c r="K15" s="7"/>
    </row>
    <row r="16" spans="1:11" ht="12.75">
      <c r="A16" s="7" t="s">
        <v>26</v>
      </c>
      <c r="B16" s="8">
        <v>0</v>
      </c>
      <c r="C16" s="8">
        <v>0</v>
      </c>
      <c r="D16" s="8"/>
      <c r="E16" s="8"/>
      <c r="F16" s="8"/>
      <c r="G16" s="8"/>
      <c r="H16" s="8"/>
      <c r="I16" s="8"/>
      <c r="J16" s="8"/>
      <c r="K16" s="7"/>
    </row>
    <row r="17" spans="1:11" ht="12.75">
      <c r="A17" s="7" t="s">
        <v>27</v>
      </c>
      <c r="B17" s="10">
        <f>SUM(B16)/(B15)</f>
        <v>0</v>
      </c>
      <c r="C17" s="10">
        <v>0</v>
      </c>
      <c r="D17" s="8"/>
      <c r="E17" s="8"/>
      <c r="F17" s="8"/>
      <c r="G17" s="8"/>
      <c r="H17" s="8"/>
      <c r="I17" s="8"/>
      <c r="J17" s="8"/>
      <c r="K17" s="7"/>
    </row>
    <row r="18" spans="1:11" ht="12.75">
      <c r="A18" s="7" t="s">
        <v>28</v>
      </c>
      <c r="B18" s="8">
        <f>SUM(B19)+(B24)</f>
        <v>61</v>
      </c>
      <c r="C18" s="8">
        <f>SUM(C19)+(C24)</f>
        <v>46</v>
      </c>
      <c r="D18" s="8"/>
      <c r="E18" s="8"/>
      <c r="F18" s="8"/>
      <c r="G18" s="8"/>
      <c r="H18" s="8"/>
      <c r="I18" s="8"/>
      <c r="J18" s="8"/>
      <c r="K18" s="7"/>
    </row>
    <row r="19" spans="1:11" ht="12.75">
      <c r="A19" s="7" t="s">
        <v>29</v>
      </c>
      <c r="B19" s="8">
        <v>29</v>
      </c>
      <c r="C19" s="8">
        <v>41</v>
      </c>
      <c r="D19" s="8"/>
      <c r="E19" s="8"/>
      <c r="F19" s="8"/>
      <c r="G19" s="8"/>
      <c r="H19" s="8"/>
      <c r="I19" s="8"/>
      <c r="J19" s="8"/>
      <c r="K19" s="7"/>
    </row>
    <row r="20" spans="1:11" ht="12.75">
      <c r="A20" s="7" t="s">
        <v>30</v>
      </c>
      <c r="B20" s="8">
        <v>57</v>
      </c>
      <c r="C20" s="8">
        <v>195</v>
      </c>
      <c r="D20" s="8"/>
      <c r="E20" s="8"/>
      <c r="F20" s="8"/>
      <c r="G20" s="8"/>
      <c r="H20" s="8"/>
      <c r="I20" s="8"/>
      <c r="J20" s="8"/>
      <c r="K20" s="7"/>
    </row>
    <row r="21" spans="1:11" ht="12.75">
      <c r="A21" s="7" t="s">
        <v>31</v>
      </c>
      <c r="B21" s="8">
        <v>134</v>
      </c>
      <c r="C21" s="8">
        <v>32</v>
      </c>
      <c r="D21" s="8"/>
      <c r="E21" s="8"/>
      <c r="F21" s="8"/>
      <c r="G21" s="8"/>
      <c r="H21" s="8"/>
      <c r="I21" s="8"/>
      <c r="J21" s="8"/>
      <c r="K21" s="7"/>
    </row>
    <row r="22" spans="1:11" ht="12.75">
      <c r="A22" s="7" t="s">
        <v>32</v>
      </c>
      <c r="B22" s="8">
        <f>SUM(B20)+(B21)</f>
        <v>191</v>
      </c>
      <c r="C22" s="8">
        <f>SUM(C20)+(C21)</f>
        <v>227</v>
      </c>
      <c r="D22" s="8"/>
      <c r="E22" s="8"/>
      <c r="F22" s="8"/>
      <c r="G22" s="8"/>
      <c r="H22" s="8"/>
      <c r="I22" s="8"/>
      <c r="J22" s="8"/>
      <c r="K22" s="7"/>
    </row>
    <row r="23" spans="1:11" ht="12.75">
      <c r="A23" s="7" t="s">
        <v>33</v>
      </c>
      <c r="B23" s="8">
        <v>15</v>
      </c>
      <c r="C23" s="8">
        <v>2</v>
      </c>
      <c r="D23" s="8"/>
      <c r="E23" s="8"/>
      <c r="F23" s="8"/>
      <c r="G23" s="8"/>
      <c r="H23" s="8"/>
      <c r="I23" s="8"/>
      <c r="J23" s="8"/>
      <c r="K23" s="7"/>
    </row>
    <row r="24" spans="1:11" ht="12.75">
      <c r="A24" s="7" t="s">
        <v>34</v>
      </c>
      <c r="B24" s="8">
        <v>32</v>
      </c>
      <c r="C24" s="8">
        <v>5</v>
      </c>
      <c r="D24" s="8"/>
      <c r="E24" s="8"/>
      <c r="F24" s="8"/>
      <c r="G24" s="8"/>
      <c r="H24" s="8"/>
      <c r="I24" s="8"/>
      <c r="J24" s="8"/>
      <c r="K24" s="7"/>
    </row>
    <row r="25" spans="1:11" ht="12.75">
      <c r="A25" s="7" t="s">
        <v>35</v>
      </c>
      <c r="B25" s="8">
        <v>3</v>
      </c>
      <c r="C25" s="8">
        <v>0</v>
      </c>
      <c r="D25" s="8"/>
      <c r="E25" s="8"/>
      <c r="F25" s="8"/>
      <c r="G25" s="8"/>
      <c r="H25" s="8"/>
      <c r="I25" s="8"/>
      <c r="J25" s="8"/>
      <c r="K25" s="7"/>
    </row>
    <row r="26" spans="1:11" ht="12.75">
      <c r="A26" s="7" t="s">
        <v>36</v>
      </c>
      <c r="B26" s="8">
        <v>5</v>
      </c>
      <c r="C26" s="8">
        <v>4</v>
      </c>
      <c r="D26" s="8"/>
      <c r="E26" s="8"/>
      <c r="F26" s="8"/>
      <c r="G26" s="8"/>
      <c r="H26" s="8"/>
      <c r="I26" s="8"/>
      <c r="J26" s="8"/>
      <c r="K26" s="7"/>
    </row>
    <row r="27" spans="1:11" ht="12.75">
      <c r="A27" s="7" t="s">
        <v>37</v>
      </c>
      <c r="B27" s="8">
        <v>133</v>
      </c>
      <c r="C27" s="8">
        <v>143</v>
      </c>
      <c r="D27" s="8"/>
      <c r="E27" s="8"/>
      <c r="F27" s="8"/>
      <c r="G27" s="8"/>
      <c r="H27" s="8"/>
      <c r="I27" s="8"/>
      <c r="J27" s="8"/>
      <c r="K27" s="7"/>
    </row>
    <row r="28" spans="1:11" ht="12.75">
      <c r="A28" s="7" t="s">
        <v>38</v>
      </c>
      <c r="B28" s="9">
        <f>SUM(B27/B26)</f>
        <v>26.6</v>
      </c>
      <c r="C28" s="9">
        <f>SUM(C27/C26)</f>
        <v>35.75</v>
      </c>
      <c r="D28" s="9"/>
      <c r="E28" s="9"/>
      <c r="F28" s="9"/>
      <c r="G28" s="9"/>
      <c r="H28" s="9"/>
      <c r="I28" s="9"/>
      <c r="J28" s="9"/>
      <c r="K28" s="7"/>
    </row>
    <row r="29" spans="1:11" ht="12.75">
      <c r="A29" s="7" t="s">
        <v>39</v>
      </c>
      <c r="B29" s="8">
        <v>2</v>
      </c>
      <c r="C29" s="8">
        <v>1</v>
      </c>
      <c r="D29" s="8"/>
      <c r="E29" s="8"/>
      <c r="F29" s="8"/>
      <c r="G29" s="8"/>
      <c r="H29" s="8"/>
      <c r="I29" s="8"/>
      <c r="J29" s="8"/>
      <c r="K29" s="7"/>
    </row>
    <row r="30" spans="1:11" ht="12.75">
      <c r="A30" s="7" t="s">
        <v>40</v>
      </c>
      <c r="B30" s="8">
        <v>1</v>
      </c>
      <c r="C30" s="8">
        <v>1</v>
      </c>
      <c r="D30" s="8"/>
      <c r="E30" s="8"/>
      <c r="F30" s="8"/>
      <c r="G30" s="8"/>
      <c r="H30" s="8"/>
      <c r="I30" s="8"/>
      <c r="J30" s="8"/>
      <c r="K30" s="7"/>
    </row>
    <row r="31" spans="1:11" ht="12.75">
      <c r="A31" s="7" t="s">
        <v>41</v>
      </c>
      <c r="B31" s="8">
        <v>7</v>
      </c>
      <c r="C31" s="8">
        <v>4</v>
      </c>
      <c r="D31" s="8"/>
      <c r="E31" s="8"/>
      <c r="F31" s="8"/>
      <c r="G31" s="8"/>
      <c r="H31" s="8"/>
      <c r="I31" s="8"/>
      <c r="J31" s="8"/>
      <c r="K31" s="7"/>
    </row>
    <row r="32" spans="1:11" ht="12.75">
      <c r="A32" s="7" t="s">
        <v>42</v>
      </c>
      <c r="B32" s="8">
        <v>51</v>
      </c>
      <c r="C32" s="8">
        <v>50</v>
      </c>
      <c r="D32" s="8"/>
      <c r="E32" s="8"/>
      <c r="F32" s="8"/>
      <c r="G32" s="8"/>
      <c r="H32" s="8"/>
      <c r="I32" s="8"/>
      <c r="J32" s="8"/>
      <c r="K32" s="7"/>
    </row>
    <row r="33" spans="1:11" ht="12.75">
      <c r="A33" s="7" t="s">
        <v>43</v>
      </c>
      <c r="B33" s="26" t="s">
        <v>189</v>
      </c>
      <c r="C33" s="26" t="s">
        <v>190</v>
      </c>
      <c r="D33" s="11"/>
      <c r="E33" s="11"/>
      <c r="F33" s="11"/>
      <c r="G33" s="11"/>
      <c r="H33" s="11"/>
      <c r="I33" s="11"/>
      <c r="J33" s="11"/>
      <c r="K33" s="7"/>
    </row>
    <row r="34" spans="1:11" ht="12.75">
      <c r="A34" s="7" t="s">
        <v>93</v>
      </c>
      <c r="B34" s="8">
        <v>7</v>
      </c>
      <c r="C34" s="8">
        <v>47</v>
      </c>
      <c r="D34" s="8"/>
      <c r="E34" s="8"/>
      <c r="F34" s="8"/>
      <c r="G34" s="8"/>
      <c r="H34" s="8"/>
      <c r="I34" s="8"/>
      <c r="J34" s="8"/>
      <c r="K34" s="7"/>
    </row>
    <row r="35" spans="1:11" ht="12.7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2"/>
    </row>
    <row r="36" spans="1:11" ht="12.75">
      <c r="A36" s="5" t="s">
        <v>45</v>
      </c>
      <c r="B36" s="6" t="s">
        <v>46</v>
      </c>
      <c r="C36" s="6" t="s">
        <v>47</v>
      </c>
      <c r="D36" s="6" t="s">
        <v>9</v>
      </c>
      <c r="E36" s="6" t="s">
        <v>48</v>
      </c>
      <c r="F36" s="6" t="s">
        <v>49</v>
      </c>
      <c r="G36" s="6"/>
      <c r="H36" s="6"/>
      <c r="I36" s="6"/>
      <c r="J36" s="6"/>
      <c r="K36" s="12"/>
    </row>
    <row r="37" spans="1:11" ht="12.75">
      <c r="A37" s="7" t="s">
        <v>139</v>
      </c>
      <c r="B37" s="8">
        <v>13</v>
      </c>
      <c r="C37" s="8">
        <v>45</v>
      </c>
      <c r="D37" s="9">
        <f aca="true" t="shared" si="0" ref="D37:D44">SUM(C37)/(B37)</f>
        <v>3.4615384615384617</v>
      </c>
      <c r="E37" s="8">
        <v>14</v>
      </c>
      <c r="F37" s="8">
        <v>1</v>
      </c>
      <c r="G37" s="8"/>
      <c r="H37" s="8"/>
      <c r="I37" s="8"/>
      <c r="J37" s="8"/>
      <c r="K37" s="7"/>
    </row>
    <row r="38" spans="1:11" ht="12.75">
      <c r="A38" s="7" t="s">
        <v>141</v>
      </c>
      <c r="B38" s="8">
        <v>7</v>
      </c>
      <c r="C38" s="8">
        <v>26</v>
      </c>
      <c r="D38" s="9">
        <f t="shared" si="0"/>
        <v>3.7142857142857144</v>
      </c>
      <c r="E38" s="8">
        <v>7</v>
      </c>
      <c r="F38" s="8">
        <v>0</v>
      </c>
      <c r="G38" s="8"/>
      <c r="H38" s="8"/>
      <c r="I38" s="8"/>
      <c r="J38" s="8"/>
      <c r="K38" s="7"/>
    </row>
    <row r="39" spans="1:11" ht="12.75">
      <c r="A39" t="s">
        <v>248</v>
      </c>
      <c r="B39" s="8">
        <v>3</v>
      </c>
      <c r="C39" s="8">
        <v>15</v>
      </c>
      <c r="D39" s="9">
        <f t="shared" si="0"/>
        <v>5</v>
      </c>
      <c r="E39" s="8">
        <v>7</v>
      </c>
      <c r="F39" s="8">
        <v>0</v>
      </c>
      <c r="G39" s="8"/>
      <c r="H39" s="8"/>
      <c r="I39" s="8"/>
      <c r="J39" s="8"/>
      <c r="K39" s="7"/>
    </row>
    <row r="40" spans="1:11" ht="12.75">
      <c r="A40" s="7" t="s">
        <v>140</v>
      </c>
      <c r="B40" s="8">
        <v>1</v>
      </c>
      <c r="C40" s="8">
        <v>0</v>
      </c>
      <c r="D40" s="9">
        <f t="shared" si="0"/>
        <v>0</v>
      </c>
      <c r="E40" s="8">
        <v>0</v>
      </c>
      <c r="F40" s="8">
        <v>0</v>
      </c>
      <c r="G40" s="8"/>
      <c r="H40" s="8"/>
      <c r="I40" s="8"/>
      <c r="J40" s="8"/>
      <c r="K40" s="7"/>
    </row>
    <row r="41" spans="1:11" ht="12.75">
      <c r="A41" s="7" t="s">
        <v>137</v>
      </c>
      <c r="B41" s="8">
        <v>1</v>
      </c>
      <c r="C41" s="8">
        <v>0</v>
      </c>
      <c r="D41" s="9">
        <f t="shared" si="0"/>
        <v>0</v>
      </c>
      <c r="E41" s="8">
        <v>1</v>
      </c>
      <c r="F41" s="8">
        <v>0</v>
      </c>
      <c r="G41" s="8"/>
      <c r="H41" s="8"/>
      <c r="I41" s="8"/>
      <c r="J41" s="8"/>
      <c r="K41" s="7"/>
    </row>
    <row r="42" spans="1:11" ht="12.75">
      <c r="A42" s="7" t="s">
        <v>142</v>
      </c>
      <c r="B42" s="8">
        <v>2</v>
      </c>
      <c r="C42" s="8">
        <v>-28</v>
      </c>
      <c r="D42" s="9">
        <f t="shared" si="0"/>
        <v>-14</v>
      </c>
      <c r="E42" s="1" t="s">
        <v>160</v>
      </c>
      <c r="F42" s="8">
        <v>0</v>
      </c>
      <c r="G42" s="8"/>
      <c r="H42" s="8"/>
      <c r="I42" s="8"/>
      <c r="J42" s="8"/>
      <c r="K42" s="7"/>
    </row>
    <row r="43" spans="1:11" ht="12.75">
      <c r="A43" s="5" t="s">
        <v>8</v>
      </c>
      <c r="B43" s="6">
        <f>SUM(B37:B42)</f>
        <v>27</v>
      </c>
      <c r="C43" s="6">
        <f>SUM(C37:C42)</f>
        <v>58</v>
      </c>
      <c r="D43" s="15">
        <f t="shared" si="0"/>
        <v>2.1481481481481484</v>
      </c>
      <c r="E43" s="6">
        <v>14</v>
      </c>
      <c r="F43" s="6">
        <f>SUM(F37:F42)</f>
        <v>1</v>
      </c>
      <c r="G43" s="6"/>
      <c r="H43" s="6"/>
      <c r="I43" s="6"/>
      <c r="J43" s="6"/>
      <c r="K43" s="12"/>
    </row>
    <row r="44" spans="1:11" ht="12.75">
      <c r="A44" s="5" t="s">
        <v>119</v>
      </c>
      <c r="B44" s="6">
        <f>C19</f>
        <v>41</v>
      </c>
      <c r="C44" s="6">
        <f>C20</f>
        <v>195</v>
      </c>
      <c r="D44" s="15">
        <f t="shared" si="0"/>
        <v>4.7560975609756095</v>
      </c>
      <c r="E44" s="6">
        <v>18</v>
      </c>
      <c r="F44" s="6">
        <v>4</v>
      </c>
      <c r="G44" s="6"/>
      <c r="H44" s="6"/>
      <c r="I44" s="6"/>
      <c r="J44" s="6"/>
      <c r="K44" s="12"/>
    </row>
    <row r="45" spans="1:11" ht="12.75">
      <c r="A45" s="5"/>
      <c r="B45" s="6"/>
      <c r="C45" s="6"/>
      <c r="D45" s="6"/>
      <c r="E45" s="6"/>
      <c r="F45" s="6"/>
      <c r="G45" s="6"/>
      <c r="H45" s="6"/>
      <c r="I45" s="6"/>
      <c r="J45" s="6"/>
      <c r="K45" s="12"/>
    </row>
    <row r="46" spans="1:11" ht="12.75">
      <c r="A46" s="5" t="s">
        <v>50</v>
      </c>
      <c r="B46" s="6" t="s">
        <v>51</v>
      </c>
      <c r="C46" s="6" t="s">
        <v>46</v>
      </c>
      <c r="D46" s="6" t="s">
        <v>52</v>
      </c>
      <c r="E46" s="6" t="s">
        <v>53</v>
      </c>
      <c r="F46" s="6" t="s">
        <v>47</v>
      </c>
      <c r="G46" s="6" t="s">
        <v>54</v>
      </c>
      <c r="H46" s="6" t="s">
        <v>49</v>
      </c>
      <c r="I46" s="6" t="s">
        <v>48</v>
      </c>
      <c r="J46" s="6"/>
      <c r="K46" s="12"/>
    </row>
    <row r="47" spans="1:10" s="7" customFormat="1" ht="12.75">
      <c r="A47" s="7" t="s">
        <v>139</v>
      </c>
      <c r="B47" s="8">
        <v>13</v>
      </c>
      <c r="C47" s="8">
        <v>30</v>
      </c>
      <c r="D47" s="8">
        <v>3</v>
      </c>
      <c r="E47" s="10">
        <f>SUM(B47)/(C47)</f>
        <v>0.43333333333333335</v>
      </c>
      <c r="F47" s="8">
        <v>112</v>
      </c>
      <c r="G47" s="16">
        <f>SUM(F47)/(C47)</f>
        <v>3.7333333333333334</v>
      </c>
      <c r="H47" s="8">
        <v>0</v>
      </c>
      <c r="I47" s="8">
        <v>13</v>
      </c>
      <c r="J47" s="8"/>
    </row>
    <row r="48" spans="1:10" s="7" customFormat="1" ht="12.75">
      <c r="A48" s="7" t="s">
        <v>140</v>
      </c>
      <c r="B48" s="8">
        <v>1</v>
      </c>
      <c r="C48" s="8">
        <v>1</v>
      </c>
      <c r="D48" s="8">
        <v>0</v>
      </c>
      <c r="E48" s="10">
        <f>SUM(B48)/(C48)</f>
        <v>1</v>
      </c>
      <c r="F48" s="8">
        <v>19</v>
      </c>
      <c r="G48" s="16">
        <f>SUM(F48)/(C48)</f>
        <v>19</v>
      </c>
      <c r="H48" s="8">
        <v>0</v>
      </c>
      <c r="I48" s="8">
        <v>19</v>
      </c>
      <c r="J48" s="8"/>
    </row>
    <row r="49" spans="1:10" s="7" customFormat="1" ht="12.75">
      <c r="A49" t="s">
        <v>248</v>
      </c>
      <c r="B49" s="8">
        <v>1</v>
      </c>
      <c r="C49" s="8">
        <v>1</v>
      </c>
      <c r="D49" s="8">
        <v>0</v>
      </c>
      <c r="E49" s="10">
        <f>SUM(B49)/(C49)</f>
        <v>1</v>
      </c>
      <c r="F49" s="8">
        <v>3</v>
      </c>
      <c r="G49" s="16">
        <f>SUM(F49)/(C49)</f>
        <v>3</v>
      </c>
      <c r="H49" s="8">
        <v>0</v>
      </c>
      <c r="I49" s="8">
        <v>3</v>
      </c>
      <c r="J49" s="8"/>
    </row>
    <row r="50" spans="1:11" s="22" customFormat="1" ht="12.75">
      <c r="A50" s="5" t="s">
        <v>8</v>
      </c>
      <c r="B50" s="6">
        <f>SUM(B47:B49)</f>
        <v>15</v>
      </c>
      <c r="C50" s="6">
        <f>SUM(C47:C49)</f>
        <v>32</v>
      </c>
      <c r="D50" s="6">
        <f>SUM(D47:D49)</f>
        <v>3</v>
      </c>
      <c r="E50" s="17">
        <f>SUM(B50)/(C50)</f>
        <v>0.46875</v>
      </c>
      <c r="F50" s="6">
        <f>SUM(F47:F49)</f>
        <v>134</v>
      </c>
      <c r="G50" s="18">
        <f>SUM(F50)/(C50)</f>
        <v>4.1875</v>
      </c>
      <c r="H50" s="6">
        <f>SUM(H47:H49)</f>
        <v>0</v>
      </c>
      <c r="I50" s="6">
        <v>19</v>
      </c>
      <c r="J50" s="6"/>
      <c r="K50" s="5"/>
    </row>
    <row r="51" spans="1:11" s="22" customFormat="1" ht="12.75">
      <c r="A51" s="5" t="s">
        <v>119</v>
      </c>
      <c r="B51" s="6">
        <f>C23</f>
        <v>2</v>
      </c>
      <c r="C51" s="6">
        <f>C24</f>
        <v>5</v>
      </c>
      <c r="D51" s="6">
        <f>C25</f>
        <v>0</v>
      </c>
      <c r="E51" s="17">
        <f>SUM(B51)/(C51)</f>
        <v>0.4</v>
      </c>
      <c r="F51" s="6">
        <f>C21</f>
        <v>32</v>
      </c>
      <c r="G51" s="18">
        <f>SUM(F51)/(C51)</f>
        <v>6.4</v>
      </c>
      <c r="H51" s="6">
        <v>1</v>
      </c>
      <c r="I51" s="6" t="s">
        <v>194</v>
      </c>
      <c r="J51" s="6"/>
      <c r="K51" s="5"/>
    </row>
    <row r="52" spans="1:11" ht="12.75">
      <c r="A52" s="12"/>
      <c r="B52" s="14"/>
      <c r="C52" s="14"/>
      <c r="D52" s="14"/>
      <c r="E52" s="14"/>
      <c r="F52" s="14"/>
      <c r="G52" s="14"/>
      <c r="H52" s="14"/>
      <c r="I52" s="14"/>
      <c r="J52" s="14"/>
      <c r="K52" s="12"/>
    </row>
    <row r="53" spans="1:11" ht="12.75">
      <c r="A53" s="5" t="s">
        <v>55</v>
      </c>
      <c r="B53" s="6" t="s">
        <v>56</v>
      </c>
      <c r="C53" s="6" t="s">
        <v>47</v>
      </c>
      <c r="D53" s="6" t="s">
        <v>9</v>
      </c>
      <c r="E53" s="6" t="s">
        <v>48</v>
      </c>
      <c r="F53" s="6" t="s">
        <v>49</v>
      </c>
      <c r="G53" s="6"/>
      <c r="H53" s="6"/>
      <c r="I53" s="6"/>
      <c r="J53" s="6"/>
      <c r="K53" s="12"/>
    </row>
    <row r="54" spans="1:10" s="7" customFormat="1" ht="12.75">
      <c r="A54" s="7" t="s">
        <v>144</v>
      </c>
      <c r="B54" s="8">
        <v>5</v>
      </c>
      <c r="C54" s="8">
        <v>42</v>
      </c>
      <c r="D54" s="9">
        <f aca="true" t="shared" si="1" ref="D54:D64">SUM(C54)/(B54)</f>
        <v>8.4</v>
      </c>
      <c r="E54" s="8">
        <v>13</v>
      </c>
      <c r="F54" s="8">
        <v>0</v>
      </c>
      <c r="G54" s="8"/>
      <c r="H54" s="8"/>
      <c r="I54" s="8"/>
      <c r="J54" s="8"/>
    </row>
    <row r="55" spans="1:10" s="7" customFormat="1" ht="12.75">
      <c r="A55" s="7" t="s">
        <v>140</v>
      </c>
      <c r="B55" s="8">
        <v>2</v>
      </c>
      <c r="C55" s="8">
        <v>18</v>
      </c>
      <c r="D55" s="9">
        <f t="shared" si="1"/>
        <v>9</v>
      </c>
      <c r="E55" s="8">
        <v>9</v>
      </c>
      <c r="F55" s="8">
        <v>0</v>
      </c>
      <c r="G55" s="8"/>
      <c r="H55" s="8"/>
      <c r="I55" s="8"/>
      <c r="J55" s="8"/>
    </row>
    <row r="56" spans="1:10" s="7" customFormat="1" ht="12.75">
      <c r="A56" s="7" t="s">
        <v>137</v>
      </c>
      <c r="B56" s="8">
        <v>2</v>
      </c>
      <c r="C56" s="8">
        <v>13</v>
      </c>
      <c r="D56" s="9">
        <f t="shared" si="1"/>
        <v>6.5</v>
      </c>
      <c r="E56" s="8">
        <v>7</v>
      </c>
      <c r="F56" s="8">
        <v>0</v>
      </c>
      <c r="G56" s="8"/>
      <c r="H56" s="8"/>
      <c r="I56" s="8"/>
      <c r="J56" s="8"/>
    </row>
    <row r="57" spans="1:10" s="7" customFormat="1" ht="12.75">
      <c r="A57" s="7" t="s">
        <v>139</v>
      </c>
      <c r="B57" s="8">
        <v>1</v>
      </c>
      <c r="C57" s="8">
        <v>19</v>
      </c>
      <c r="D57" s="9">
        <f>SUM(C57)/(B57)</f>
        <v>19</v>
      </c>
      <c r="E57" s="8">
        <v>19</v>
      </c>
      <c r="F57" s="8">
        <v>0</v>
      </c>
      <c r="G57" s="8"/>
      <c r="H57" s="8"/>
      <c r="I57" s="8"/>
      <c r="J57" s="8"/>
    </row>
    <row r="58" spans="1:10" s="7" customFormat="1" ht="12.75">
      <c r="A58" s="7" t="s">
        <v>145</v>
      </c>
      <c r="B58" s="8">
        <v>1</v>
      </c>
      <c r="C58" s="8">
        <v>12</v>
      </c>
      <c r="D58" s="9">
        <f>SUM(C58)/(B58)</f>
        <v>12</v>
      </c>
      <c r="E58" s="8">
        <v>12</v>
      </c>
      <c r="F58" s="8">
        <v>0</v>
      </c>
      <c r="G58" s="8"/>
      <c r="H58" s="8"/>
      <c r="I58" s="8"/>
      <c r="J58" s="8"/>
    </row>
    <row r="59" spans="1:10" s="7" customFormat="1" ht="12.75">
      <c r="A59" s="7" t="s">
        <v>146</v>
      </c>
      <c r="B59" s="8">
        <v>1</v>
      </c>
      <c r="C59" s="8">
        <v>11</v>
      </c>
      <c r="D59" s="9">
        <f>SUM(C59)/(B59)</f>
        <v>11</v>
      </c>
      <c r="E59" s="8">
        <v>11</v>
      </c>
      <c r="F59" s="8">
        <v>0</v>
      </c>
      <c r="G59" s="8"/>
      <c r="H59" s="8"/>
      <c r="I59" s="8"/>
      <c r="J59" s="8"/>
    </row>
    <row r="60" spans="1:10" s="7" customFormat="1" ht="12.75">
      <c r="A60" s="7" t="s">
        <v>141</v>
      </c>
      <c r="B60" s="8">
        <v>1</v>
      </c>
      <c r="C60" s="8">
        <v>10</v>
      </c>
      <c r="D60" s="9">
        <f t="shared" si="1"/>
        <v>10</v>
      </c>
      <c r="E60" s="8">
        <v>10</v>
      </c>
      <c r="F60" s="8">
        <v>0</v>
      </c>
      <c r="G60" s="8"/>
      <c r="H60" s="8"/>
      <c r="I60" s="8"/>
      <c r="J60" s="8"/>
    </row>
    <row r="61" spans="1:10" s="7" customFormat="1" ht="12.75">
      <c r="A61" s="7" t="s">
        <v>162</v>
      </c>
      <c r="B61" s="8">
        <v>1</v>
      </c>
      <c r="C61" s="8">
        <v>6</v>
      </c>
      <c r="D61" s="9">
        <f t="shared" si="1"/>
        <v>6</v>
      </c>
      <c r="E61" s="8">
        <v>6</v>
      </c>
      <c r="F61" s="8">
        <v>0</v>
      </c>
      <c r="G61" s="8"/>
      <c r="H61" s="8"/>
      <c r="I61" s="8"/>
      <c r="J61" s="8"/>
    </row>
    <row r="62" spans="1:10" s="7" customFormat="1" ht="12.75">
      <c r="A62" s="7" t="s">
        <v>191</v>
      </c>
      <c r="B62" s="8">
        <v>1</v>
      </c>
      <c r="C62" s="8">
        <v>3</v>
      </c>
      <c r="D62" s="9">
        <f t="shared" si="1"/>
        <v>3</v>
      </c>
      <c r="E62" s="8">
        <v>3</v>
      </c>
      <c r="F62" s="8">
        <v>0</v>
      </c>
      <c r="G62" s="8"/>
      <c r="H62" s="8"/>
      <c r="I62" s="8"/>
      <c r="J62" s="8"/>
    </row>
    <row r="63" spans="1:11" ht="12.75">
      <c r="A63" s="5" t="s">
        <v>8</v>
      </c>
      <c r="B63" s="6">
        <f>SUM(B54:B62)</f>
        <v>15</v>
      </c>
      <c r="C63" s="6">
        <f>SUM(C54:C62)</f>
        <v>134</v>
      </c>
      <c r="D63" s="15">
        <f t="shared" si="1"/>
        <v>8.933333333333334</v>
      </c>
      <c r="E63" s="6">
        <v>19</v>
      </c>
      <c r="F63" s="6">
        <f>SUM(F54:F62)</f>
        <v>0</v>
      </c>
      <c r="G63" s="6"/>
      <c r="H63" s="6"/>
      <c r="I63" s="6"/>
      <c r="J63" s="6"/>
      <c r="K63" s="12"/>
    </row>
    <row r="64" spans="1:11" ht="12.75">
      <c r="A64" s="5" t="s">
        <v>119</v>
      </c>
      <c r="B64" s="6">
        <f>C23</f>
        <v>2</v>
      </c>
      <c r="C64" s="6">
        <f>C21</f>
        <v>32</v>
      </c>
      <c r="D64" s="15">
        <f t="shared" si="1"/>
        <v>16</v>
      </c>
      <c r="E64" s="6" t="s">
        <v>194</v>
      </c>
      <c r="F64" s="6">
        <v>1</v>
      </c>
      <c r="G64" s="6"/>
      <c r="H64" s="6"/>
      <c r="I64" s="6"/>
      <c r="J64" s="6"/>
      <c r="K64" s="12"/>
    </row>
    <row r="65" spans="1:11" ht="12.75">
      <c r="A65" s="5"/>
      <c r="B65" s="6"/>
      <c r="C65" s="6"/>
      <c r="D65" s="15"/>
      <c r="E65" s="6"/>
      <c r="F65" s="6"/>
      <c r="G65" s="6"/>
      <c r="H65" s="6"/>
      <c r="I65" s="6"/>
      <c r="J65" s="6"/>
      <c r="K65" s="12"/>
    </row>
    <row r="66" spans="1:11" ht="12.75">
      <c r="A66" s="5"/>
      <c r="B66" s="6" t="s">
        <v>49</v>
      </c>
      <c r="C66" s="6" t="s">
        <v>49</v>
      </c>
      <c r="D66" s="6" t="s">
        <v>49</v>
      </c>
      <c r="E66" s="6"/>
      <c r="F66" s="6"/>
      <c r="G66" s="6"/>
      <c r="H66" s="6"/>
      <c r="I66" s="6"/>
      <c r="J66" s="6"/>
      <c r="K66" s="12"/>
    </row>
    <row r="67" spans="1:11" ht="12.75">
      <c r="A67" s="5" t="s">
        <v>57</v>
      </c>
      <c r="B67" s="6" t="s">
        <v>58</v>
      </c>
      <c r="C67" s="6" t="s">
        <v>56</v>
      </c>
      <c r="D67" s="6" t="s">
        <v>59</v>
      </c>
      <c r="E67" s="6" t="s">
        <v>60</v>
      </c>
      <c r="F67" s="6" t="s">
        <v>61</v>
      </c>
      <c r="G67" s="6" t="s">
        <v>62</v>
      </c>
      <c r="H67" s="6" t="s">
        <v>63</v>
      </c>
      <c r="I67" s="6" t="s">
        <v>64</v>
      </c>
      <c r="J67" s="6"/>
      <c r="K67" s="12"/>
    </row>
    <row r="68" spans="1:10" s="7" customFormat="1" ht="12.75">
      <c r="A68" s="7" t="s">
        <v>139</v>
      </c>
      <c r="B68" s="8">
        <v>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f>SUM(B68*6)+(C68*6)+(D68*6)+(E68)+(F68*2)+(G68*3)+(H68*2)</f>
        <v>6</v>
      </c>
      <c r="J68" s="8"/>
    </row>
    <row r="69" spans="1:10" s="7" customFormat="1" ht="12.75">
      <c r="A69" s="7" t="s">
        <v>147</v>
      </c>
      <c r="B69" s="8">
        <v>0</v>
      </c>
      <c r="C69" s="8">
        <v>0</v>
      </c>
      <c r="D69" s="8">
        <v>0</v>
      </c>
      <c r="E69" s="8">
        <v>1</v>
      </c>
      <c r="F69" s="8">
        <v>0</v>
      </c>
      <c r="G69" s="8">
        <v>0</v>
      </c>
      <c r="H69" s="8">
        <v>0</v>
      </c>
      <c r="I69" s="8">
        <f>SUM(B69*6)+(C69*6)+(D69*6)+(E69)+(F69*2)+(G69*3)+(H69*2)</f>
        <v>1</v>
      </c>
      <c r="J69" s="8"/>
    </row>
    <row r="70" spans="1:11" ht="12.75">
      <c r="A70" s="5" t="s">
        <v>8</v>
      </c>
      <c r="B70" s="6">
        <f aca="true" t="shared" si="2" ref="B70:H70">SUM(B68:B69)</f>
        <v>1</v>
      </c>
      <c r="C70" s="6">
        <f t="shared" si="2"/>
        <v>0</v>
      </c>
      <c r="D70" s="6">
        <f t="shared" si="2"/>
        <v>0</v>
      </c>
      <c r="E70" s="6">
        <f t="shared" si="2"/>
        <v>1</v>
      </c>
      <c r="F70" s="6">
        <f t="shared" si="2"/>
        <v>0</v>
      </c>
      <c r="G70" s="6">
        <f t="shared" si="2"/>
        <v>0</v>
      </c>
      <c r="H70" s="6">
        <f t="shared" si="2"/>
        <v>0</v>
      </c>
      <c r="I70" s="6">
        <f>SUM(B70*6)+(C70*6)+(D70*6)+(E70)+(F70*2)+(G70*3)+(H70*2)</f>
        <v>7</v>
      </c>
      <c r="J70" s="6"/>
      <c r="K70" s="12"/>
    </row>
    <row r="71" spans="1:11" ht="12.75">
      <c r="A71" s="5" t="s">
        <v>119</v>
      </c>
      <c r="B71" s="6">
        <f>F44</f>
        <v>4</v>
      </c>
      <c r="C71" s="6">
        <f>H51</f>
        <v>1</v>
      </c>
      <c r="D71" s="6">
        <f>SUM(F82)+(F88)+(F92)</f>
        <v>1</v>
      </c>
      <c r="E71" s="6">
        <f>B76</f>
        <v>4</v>
      </c>
      <c r="F71" s="6">
        <v>1</v>
      </c>
      <c r="G71" s="6">
        <f>E76</f>
        <v>1</v>
      </c>
      <c r="H71" s="6">
        <v>1</v>
      </c>
      <c r="I71" s="6">
        <f>SUM(B71*6)+(C71*6)+(D71*6)+(E71)+(F71*2)+(G71*3)+(H71*2)</f>
        <v>47</v>
      </c>
      <c r="J71" s="6"/>
      <c r="K71" s="12"/>
    </row>
    <row r="72" spans="1:11" ht="12.75">
      <c r="A72" s="5"/>
      <c r="B72" s="6"/>
      <c r="C72" s="6"/>
      <c r="D72" s="6"/>
      <c r="E72" s="6"/>
      <c r="F72" s="6"/>
      <c r="G72" s="6"/>
      <c r="H72" s="6"/>
      <c r="I72" s="6"/>
      <c r="J72" s="6"/>
      <c r="K72" s="12"/>
    </row>
    <row r="73" spans="1:11" ht="12.75">
      <c r="A73" s="5" t="s">
        <v>65</v>
      </c>
      <c r="B73" s="6" t="s">
        <v>66</v>
      </c>
      <c r="C73" s="6" t="s">
        <v>67</v>
      </c>
      <c r="D73" s="6" t="s">
        <v>53</v>
      </c>
      <c r="E73" s="6" t="s">
        <v>118</v>
      </c>
      <c r="F73" s="6" t="s">
        <v>68</v>
      </c>
      <c r="G73" s="6" t="s">
        <v>53</v>
      </c>
      <c r="H73" s="6" t="s">
        <v>48</v>
      </c>
      <c r="I73" s="6" t="s">
        <v>64</v>
      </c>
      <c r="J73" s="19" t="s">
        <v>83</v>
      </c>
      <c r="K73" s="12"/>
    </row>
    <row r="74" spans="1:10" s="7" customFormat="1" ht="12.75">
      <c r="A74" s="7" t="s">
        <v>147</v>
      </c>
      <c r="B74" s="8">
        <v>1</v>
      </c>
      <c r="C74" s="8">
        <v>1</v>
      </c>
      <c r="D74" s="10">
        <f>SUM(B74/C74)</f>
        <v>1</v>
      </c>
      <c r="E74" s="20">
        <v>0</v>
      </c>
      <c r="F74" s="20">
        <v>0</v>
      </c>
      <c r="G74" s="10">
        <v>0</v>
      </c>
      <c r="H74" s="8">
        <v>0</v>
      </c>
      <c r="I74" s="8">
        <f>SUM(B74)+(E74*3)</f>
        <v>1</v>
      </c>
      <c r="J74" s="23"/>
    </row>
    <row r="75" spans="1:11" ht="12.75">
      <c r="A75" s="5" t="s">
        <v>8</v>
      </c>
      <c r="B75" s="6">
        <f>SUM(B74:B74)</f>
        <v>1</v>
      </c>
      <c r="C75" s="6">
        <f>SUM(C74:C74)</f>
        <v>1</v>
      </c>
      <c r="D75" s="17">
        <f>SUM(B75/C75)</f>
        <v>1</v>
      </c>
      <c r="E75" s="24">
        <f>SUM(E74:E74)</f>
        <v>0</v>
      </c>
      <c r="F75" s="24">
        <f>SUM(F74:F74)</f>
        <v>0</v>
      </c>
      <c r="G75" s="17">
        <v>0</v>
      </c>
      <c r="H75" s="6">
        <v>0</v>
      </c>
      <c r="I75" s="6">
        <f>SUM(B75)+(E75*3)</f>
        <v>1</v>
      </c>
      <c r="J75" s="19"/>
      <c r="K75" s="5"/>
    </row>
    <row r="76" spans="1:11" ht="12.75">
      <c r="A76" s="5" t="s">
        <v>119</v>
      </c>
      <c r="B76" s="6">
        <v>4</v>
      </c>
      <c r="C76" s="6">
        <v>5</v>
      </c>
      <c r="D76" s="17">
        <f>SUM(B76/C76)</f>
        <v>0.8</v>
      </c>
      <c r="E76" s="24">
        <v>1</v>
      </c>
      <c r="F76" s="24">
        <v>1</v>
      </c>
      <c r="G76" s="17">
        <f>SUM(E76)/(F76)</f>
        <v>1</v>
      </c>
      <c r="H76" s="6">
        <v>23</v>
      </c>
      <c r="I76" s="6">
        <f>SUM(B76)+(E76*3)</f>
        <v>7</v>
      </c>
      <c r="J76" s="19" t="s">
        <v>195</v>
      </c>
      <c r="K76" s="5"/>
    </row>
    <row r="77" spans="1:11" ht="12.75">
      <c r="A77" s="5"/>
      <c r="B77" s="6"/>
      <c r="C77" s="6"/>
      <c r="D77" s="6"/>
      <c r="E77" s="6"/>
      <c r="F77" s="6"/>
      <c r="G77" s="6"/>
      <c r="H77" s="6"/>
      <c r="I77" s="6"/>
      <c r="J77" s="6"/>
      <c r="K77" s="5"/>
    </row>
    <row r="78" spans="1:11" ht="12.75">
      <c r="A78" s="5" t="s">
        <v>84</v>
      </c>
      <c r="B78" s="6" t="s">
        <v>85</v>
      </c>
      <c r="C78" s="6" t="s">
        <v>47</v>
      </c>
      <c r="D78" s="6" t="s">
        <v>9</v>
      </c>
      <c r="E78" s="6" t="s">
        <v>48</v>
      </c>
      <c r="F78" s="6" t="s">
        <v>49</v>
      </c>
      <c r="G78" s="6"/>
      <c r="H78" s="6"/>
      <c r="I78" s="6"/>
      <c r="J78" s="6"/>
      <c r="K78" s="5"/>
    </row>
    <row r="79" spans="1:10" s="7" customFormat="1" ht="12.75">
      <c r="A79" s="7" t="s">
        <v>144</v>
      </c>
      <c r="B79" s="8">
        <v>3</v>
      </c>
      <c r="C79" s="8">
        <v>39</v>
      </c>
      <c r="D79" s="9">
        <f>SUM(C79)/(B79)</f>
        <v>13</v>
      </c>
      <c r="E79" s="8">
        <v>15</v>
      </c>
      <c r="F79" s="8">
        <v>0</v>
      </c>
      <c r="G79" s="8"/>
      <c r="H79" s="8"/>
      <c r="I79" s="8"/>
      <c r="J79" s="8"/>
    </row>
    <row r="80" spans="1:10" s="7" customFormat="1" ht="12.75">
      <c r="A80" s="7" t="s">
        <v>140</v>
      </c>
      <c r="B80" s="8">
        <v>1</v>
      </c>
      <c r="C80" s="8">
        <v>22</v>
      </c>
      <c r="D80" s="9">
        <f>SUM(C80)/(B80)</f>
        <v>22</v>
      </c>
      <c r="E80" s="8">
        <v>22</v>
      </c>
      <c r="F80" s="8">
        <v>0</v>
      </c>
      <c r="G80" s="8"/>
      <c r="H80" s="8"/>
      <c r="I80" s="8"/>
      <c r="J80" s="8"/>
    </row>
    <row r="81" spans="1:11" ht="12.75">
      <c r="A81" s="5" t="s">
        <v>8</v>
      </c>
      <c r="B81" s="6">
        <f>SUM(B79:B80)</f>
        <v>4</v>
      </c>
      <c r="C81" s="6">
        <f>SUM(C79:C80)</f>
        <v>61</v>
      </c>
      <c r="D81" s="15">
        <f>SUM(C81)/(B81)</f>
        <v>15.25</v>
      </c>
      <c r="E81" s="6">
        <v>22</v>
      </c>
      <c r="F81" s="6">
        <f>SUM(F79:F80)</f>
        <v>0</v>
      </c>
      <c r="G81" s="6"/>
      <c r="H81" s="6"/>
      <c r="I81" s="6"/>
      <c r="J81" s="6"/>
      <c r="K81" s="12"/>
    </row>
    <row r="82" spans="1:11" ht="12.75">
      <c r="A82" s="5" t="s">
        <v>119</v>
      </c>
      <c r="B82" s="6">
        <v>2</v>
      </c>
      <c r="C82" s="6">
        <v>136</v>
      </c>
      <c r="D82" s="15">
        <f>SUM(C82)/(B82)</f>
        <v>68</v>
      </c>
      <c r="E82" s="6" t="s">
        <v>192</v>
      </c>
      <c r="F82" s="6">
        <v>1</v>
      </c>
      <c r="G82" s="6"/>
      <c r="H82" s="6"/>
      <c r="I82" s="6"/>
      <c r="J82" s="6"/>
      <c r="K82" s="12"/>
    </row>
    <row r="83" spans="1:11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 ht="12.75">
      <c r="A84" s="5" t="s">
        <v>71</v>
      </c>
      <c r="B84" s="6" t="s">
        <v>86</v>
      </c>
      <c r="C84" s="6" t="s">
        <v>47</v>
      </c>
      <c r="D84" s="6" t="s">
        <v>9</v>
      </c>
      <c r="E84" s="6" t="s">
        <v>48</v>
      </c>
      <c r="F84" s="6" t="s">
        <v>49</v>
      </c>
      <c r="G84" s="12"/>
      <c r="H84" s="12"/>
      <c r="I84" s="12"/>
      <c r="J84" s="12"/>
      <c r="K84" s="12"/>
    </row>
    <row r="85" spans="1:6" s="7" customFormat="1" ht="12.75">
      <c r="A85" s="7" t="s">
        <v>164</v>
      </c>
      <c r="B85" s="8">
        <v>1</v>
      </c>
      <c r="C85" s="8">
        <v>6</v>
      </c>
      <c r="D85" s="9">
        <f>SUM(C85)/(B85)</f>
        <v>6</v>
      </c>
      <c r="E85" s="8">
        <v>6</v>
      </c>
      <c r="F85" s="8">
        <v>0</v>
      </c>
    </row>
    <row r="86" spans="1:6" s="7" customFormat="1" ht="12.75">
      <c r="A86" s="7" t="s">
        <v>144</v>
      </c>
      <c r="B86" s="8">
        <v>1</v>
      </c>
      <c r="C86" s="8">
        <v>2</v>
      </c>
      <c r="D86" s="9">
        <f>SUM(C86)/(B86)</f>
        <v>2</v>
      </c>
      <c r="E86" s="8">
        <v>2</v>
      </c>
      <c r="F86" s="8">
        <v>0</v>
      </c>
    </row>
    <row r="87" spans="1:11" ht="12.75">
      <c r="A87" s="5" t="s">
        <v>8</v>
      </c>
      <c r="B87" s="6">
        <f>SUM(B85:B86)</f>
        <v>2</v>
      </c>
      <c r="C87" s="6">
        <f>SUM(C85:C86)</f>
        <v>8</v>
      </c>
      <c r="D87" s="15">
        <f>SUM(C87)/(B87)</f>
        <v>4</v>
      </c>
      <c r="E87" s="6">
        <v>6</v>
      </c>
      <c r="F87" s="6">
        <f>SUM(F85:F86)</f>
        <v>0</v>
      </c>
      <c r="G87" s="12"/>
      <c r="H87" s="12"/>
      <c r="I87" s="12"/>
      <c r="J87" s="12"/>
      <c r="K87" s="12"/>
    </row>
    <row r="88" spans="1:11" ht="12.75">
      <c r="A88" s="5" t="s">
        <v>119</v>
      </c>
      <c r="B88" s="6">
        <v>2</v>
      </c>
      <c r="C88" s="6">
        <v>34</v>
      </c>
      <c r="D88" s="15">
        <f>SUM(C88)/(B88)</f>
        <v>17</v>
      </c>
      <c r="E88" s="6">
        <v>24</v>
      </c>
      <c r="F88" s="6">
        <v>0</v>
      </c>
      <c r="G88" s="12"/>
      <c r="H88" s="12"/>
      <c r="I88" s="12"/>
      <c r="J88" s="12"/>
      <c r="K88" s="12"/>
    </row>
    <row r="89" spans="1:11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1:11" ht="12.75">
      <c r="A90" s="5" t="s">
        <v>72</v>
      </c>
      <c r="B90" s="6" t="s">
        <v>87</v>
      </c>
      <c r="C90" s="6" t="s">
        <v>47</v>
      </c>
      <c r="D90" s="6" t="s">
        <v>9</v>
      </c>
      <c r="E90" s="6" t="s">
        <v>48</v>
      </c>
      <c r="F90" s="6" t="s">
        <v>49</v>
      </c>
      <c r="G90" s="12"/>
      <c r="H90" s="12"/>
      <c r="I90" s="12"/>
      <c r="J90" s="12"/>
      <c r="K90" s="12"/>
    </row>
    <row r="91" spans="1:11" ht="12.75">
      <c r="A91" s="5" t="s">
        <v>8</v>
      </c>
      <c r="B91" s="6">
        <v>0</v>
      </c>
      <c r="C91" s="6"/>
      <c r="D91" s="15"/>
      <c r="E91" s="6"/>
      <c r="F91" s="6"/>
      <c r="G91" s="12"/>
      <c r="H91" s="12"/>
      <c r="I91" s="12"/>
      <c r="J91" s="12"/>
      <c r="K91" s="12"/>
    </row>
    <row r="92" spans="1:11" ht="12.75">
      <c r="A92" s="5" t="s">
        <v>119</v>
      </c>
      <c r="B92" s="6">
        <f>B25</f>
        <v>3</v>
      </c>
      <c r="C92" s="6">
        <v>21</v>
      </c>
      <c r="D92" s="15">
        <v>7</v>
      </c>
      <c r="E92" s="6">
        <v>21</v>
      </c>
      <c r="F92" s="6">
        <v>0</v>
      </c>
      <c r="G92" s="12"/>
      <c r="H92" s="12"/>
      <c r="I92" s="12"/>
      <c r="J92" s="12"/>
      <c r="K92" s="12"/>
    </row>
    <row r="93" spans="1:11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pans="1:11" ht="12.75">
      <c r="A94" s="5" t="s">
        <v>73</v>
      </c>
      <c r="B94" s="6" t="s">
        <v>88</v>
      </c>
      <c r="C94" s="6" t="s">
        <v>47</v>
      </c>
      <c r="D94" s="6" t="s">
        <v>9</v>
      </c>
      <c r="E94" s="6" t="s">
        <v>48</v>
      </c>
      <c r="F94" s="6"/>
      <c r="G94" s="12"/>
      <c r="H94" s="12"/>
      <c r="I94" s="12"/>
      <c r="J94" s="12"/>
      <c r="K94" s="12"/>
    </row>
    <row r="95" spans="1:6" s="7" customFormat="1" ht="12.75">
      <c r="A95" s="7" t="s">
        <v>147</v>
      </c>
      <c r="B95" s="8">
        <v>4</v>
      </c>
      <c r="C95" s="8">
        <v>133</v>
      </c>
      <c r="D95" s="9">
        <f>SUM(C95)/(B95)</f>
        <v>33.25</v>
      </c>
      <c r="E95" s="8">
        <v>51</v>
      </c>
      <c r="F95" s="8"/>
    </row>
    <row r="96" spans="1:6" s="7" customFormat="1" ht="12.75">
      <c r="A96" s="7" t="s">
        <v>193</v>
      </c>
      <c r="B96" s="8">
        <v>1</v>
      </c>
      <c r="C96" s="8">
        <v>0</v>
      </c>
      <c r="D96" s="9">
        <f>SUM(C96)/(B96)</f>
        <v>0</v>
      </c>
      <c r="E96" s="8">
        <v>0</v>
      </c>
      <c r="F96" s="8"/>
    </row>
    <row r="97" spans="1:11" ht="12.75">
      <c r="A97" s="5" t="s">
        <v>8</v>
      </c>
      <c r="B97" s="6">
        <f>SUM(B95:B96)</f>
        <v>5</v>
      </c>
      <c r="C97" s="6">
        <f>SUM(C95:C96)</f>
        <v>133</v>
      </c>
      <c r="D97" s="15">
        <f>SUM(C97)/(B97)</f>
        <v>26.6</v>
      </c>
      <c r="E97" s="6">
        <v>51</v>
      </c>
      <c r="F97" s="6"/>
      <c r="G97" s="12"/>
      <c r="H97" s="12"/>
      <c r="I97" s="12"/>
      <c r="J97" s="12"/>
      <c r="K97" s="12"/>
    </row>
    <row r="98" spans="1:11" ht="12.75">
      <c r="A98" s="5" t="s">
        <v>119</v>
      </c>
      <c r="B98" s="6">
        <f>C26</f>
        <v>4</v>
      </c>
      <c r="C98" s="6">
        <f>C27</f>
        <v>143</v>
      </c>
      <c r="D98" s="15">
        <f>SUM(C98)/(B98)</f>
        <v>35.75</v>
      </c>
      <c r="E98" s="6">
        <v>48</v>
      </c>
      <c r="F98" s="6"/>
      <c r="G98" s="12"/>
      <c r="H98" s="12"/>
      <c r="I98" s="12"/>
      <c r="J98" s="12"/>
      <c r="K98" s="12"/>
    </row>
    <row r="99" spans="1:11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1:11" ht="12.75">
      <c r="A100" s="5" t="s">
        <v>94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  <row r="101" s="7" customFormat="1" ht="12.75">
      <c r="A101" t="s">
        <v>204</v>
      </c>
    </row>
    <row r="102" s="7" customFormat="1" ht="12.75">
      <c r="A102" t="s">
        <v>197</v>
      </c>
    </row>
    <row r="103" s="7" customFormat="1" ht="12.75">
      <c r="A103" t="s">
        <v>198</v>
      </c>
    </row>
    <row r="104" s="7" customFormat="1" ht="12.75">
      <c r="A104" s="7" t="s">
        <v>196</v>
      </c>
    </row>
    <row r="105" s="7" customFormat="1" ht="12.75">
      <c r="A105" t="s">
        <v>199</v>
      </c>
    </row>
    <row r="106" s="7" customFormat="1" ht="12.75">
      <c r="A106" t="s">
        <v>200</v>
      </c>
    </row>
    <row r="107" s="7" customFormat="1" ht="12.75">
      <c r="A107" t="s">
        <v>201</v>
      </c>
    </row>
    <row r="108" s="7" customFormat="1" ht="12.75">
      <c r="A108" t="s">
        <v>202</v>
      </c>
    </row>
    <row r="109" s="7" customFormat="1" ht="12.75">
      <c r="A109" t="s">
        <v>203</v>
      </c>
    </row>
    <row r="110" spans="1:11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</row>
    <row r="111" spans="1:11" ht="12.75">
      <c r="A111" s="5" t="s">
        <v>74</v>
      </c>
      <c r="B111" s="6" t="s">
        <v>75</v>
      </c>
      <c r="C111" s="6" t="s">
        <v>76</v>
      </c>
      <c r="D111" s="6" t="s">
        <v>77</v>
      </c>
      <c r="E111" s="6" t="s">
        <v>78</v>
      </c>
      <c r="F111" s="6" t="s">
        <v>6</v>
      </c>
      <c r="G111" s="6" t="s">
        <v>79</v>
      </c>
      <c r="H111" s="6" t="s">
        <v>80</v>
      </c>
      <c r="I111" s="6" t="s">
        <v>81</v>
      </c>
      <c r="J111" s="6" t="s">
        <v>82</v>
      </c>
      <c r="K111" s="6" t="s">
        <v>109</v>
      </c>
    </row>
    <row r="112" spans="1:11" ht="12.75">
      <c r="A112" t="s">
        <v>169</v>
      </c>
      <c r="B112" s="8">
        <v>5</v>
      </c>
      <c r="C112" s="8">
        <v>8</v>
      </c>
      <c r="D112" s="8">
        <f aca="true" t="shared" si="3" ref="D112:D131">SUM(B112+C112)</f>
        <v>13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</row>
    <row r="113" spans="1:11" ht="12.75">
      <c r="A113" t="s">
        <v>164</v>
      </c>
      <c r="B113" s="8">
        <v>3</v>
      </c>
      <c r="C113" s="8">
        <v>4</v>
      </c>
      <c r="D113" s="8">
        <f t="shared" si="3"/>
        <v>7</v>
      </c>
      <c r="E113" s="8">
        <v>0</v>
      </c>
      <c r="F113" s="8">
        <v>1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</row>
    <row r="114" spans="1:11" ht="12.75">
      <c r="A114" t="s">
        <v>170</v>
      </c>
      <c r="B114" s="8">
        <v>1</v>
      </c>
      <c r="C114" s="8">
        <v>6</v>
      </c>
      <c r="D114" s="8">
        <f t="shared" si="3"/>
        <v>7</v>
      </c>
      <c r="E114" s="8">
        <v>0</v>
      </c>
      <c r="F114" s="8">
        <v>2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</row>
    <row r="115" spans="1:11" ht="12.75">
      <c r="A115" t="s">
        <v>168</v>
      </c>
      <c r="B115" s="8">
        <v>2</v>
      </c>
      <c r="C115" s="8">
        <v>3</v>
      </c>
      <c r="D115" s="8">
        <f t="shared" si="3"/>
        <v>5</v>
      </c>
      <c r="E115" s="8">
        <v>0</v>
      </c>
      <c r="F115" s="8">
        <v>3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</row>
    <row r="116" spans="1:11" ht="12.75">
      <c r="A116" t="s">
        <v>139</v>
      </c>
      <c r="B116" s="8">
        <v>1</v>
      </c>
      <c r="C116" s="8">
        <v>3</v>
      </c>
      <c r="D116" s="8">
        <f t="shared" si="3"/>
        <v>4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</row>
    <row r="117" spans="1:11" ht="12.75">
      <c r="A117" t="s">
        <v>137</v>
      </c>
      <c r="B117" s="8">
        <v>1</v>
      </c>
      <c r="C117" s="8">
        <v>2</v>
      </c>
      <c r="D117" s="8">
        <f t="shared" si="3"/>
        <v>3</v>
      </c>
      <c r="E117" s="8">
        <v>0</v>
      </c>
      <c r="F117" s="8">
        <v>2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</row>
    <row r="118" spans="1:11" ht="12.75">
      <c r="A118" t="s">
        <v>162</v>
      </c>
      <c r="B118" s="8">
        <v>0</v>
      </c>
      <c r="C118" s="8">
        <v>3</v>
      </c>
      <c r="D118" s="8">
        <f t="shared" si="3"/>
        <v>3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1</v>
      </c>
      <c r="K118" s="8">
        <v>0</v>
      </c>
    </row>
    <row r="119" spans="1:11" ht="12.75">
      <c r="A119" t="s">
        <v>206</v>
      </c>
      <c r="B119" s="8">
        <v>0</v>
      </c>
      <c r="C119" s="8">
        <v>3</v>
      </c>
      <c r="D119" s="8">
        <f t="shared" si="3"/>
        <v>3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</row>
    <row r="120" spans="1:11" ht="12.75">
      <c r="A120" t="s">
        <v>188</v>
      </c>
      <c r="B120" s="8">
        <v>0</v>
      </c>
      <c r="C120" s="8">
        <v>3</v>
      </c>
      <c r="D120" s="8">
        <f t="shared" si="3"/>
        <v>3</v>
      </c>
      <c r="E120" s="8">
        <v>1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</row>
    <row r="121" spans="1:11" ht="12.75">
      <c r="A121" t="s">
        <v>141</v>
      </c>
      <c r="B121" s="8">
        <v>1</v>
      </c>
      <c r="C121" s="8">
        <v>1</v>
      </c>
      <c r="D121" s="8">
        <f t="shared" si="3"/>
        <v>2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</row>
    <row r="122" spans="1:11" ht="12.75">
      <c r="A122" t="s">
        <v>140</v>
      </c>
      <c r="B122" s="8">
        <v>1</v>
      </c>
      <c r="C122" s="8">
        <v>1</v>
      </c>
      <c r="D122" s="8">
        <f t="shared" si="3"/>
        <v>2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</row>
    <row r="123" spans="1:11" ht="12.75">
      <c r="A123" t="s">
        <v>182</v>
      </c>
      <c r="B123" s="8">
        <v>0</v>
      </c>
      <c r="C123" s="8">
        <v>2</v>
      </c>
      <c r="D123" s="8">
        <f t="shared" si="3"/>
        <v>2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</row>
    <row r="124" spans="1:11" ht="12.75">
      <c r="A124" t="s">
        <v>205</v>
      </c>
      <c r="B124" s="8">
        <v>0</v>
      </c>
      <c r="C124" s="8">
        <v>2</v>
      </c>
      <c r="D124" s="8">
        <f t="shared" si="3"/>
        <v>2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</row>
    <row r="125" spans="1:11" ht="12.75">
      <c r="A125" t="s">
        <v>187</v>
      </c>
      <c r="B125" s="8">
        <v>0</v>
      </c>
      <c r="C125" s="8">
        <v>2</v>
      </c>
      <c r="D125" s="8">
        <f t="shared" si="3"/>
        <v>2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</row>
    <row r="126" spans="1:11" ht="12.75">
      <c r="A126" t="s">
        <v>166</v>
      </c>
      <c r="B126" s="8">
        <v>0</v>
      </c>
      <c r="C126" s="8">
        <v>2</v>
      </c>
      <c r="D126" s="8">
        <f t="shared" si="3"/>
        <v>2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1</v>
      </c>
    </row>
    <row r="127" spans="1:11" ht="12.75">
      <c r="A127" t="s">
        <v>144</v>
      </c>
      <c r="B127" s="8">
        <v>1</v>
      </c>
      <c r="C127" s="8">
        <v>0</v>
      </c>
      <c r="D127" s="8">
        <f t="shared" si="3"/>
        <v>1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</row>
    <row r="128" spans="1:11" ht="12.75">
      <c r="A128" t="s">
        <v>146</v>
      </c>
      <c r="B128" s="8">
        <v>1</v>
      </c>
      <c r="C128" s="8">
        <v>0</v>
      </c>
      <c r="D128" s="8">
        <f t="shared" si="3"/>
        <v>1</v>
      </c>
      <c r="E128" s="8">
        <v>0</v>
      </c>
      <c r="F128" s="8">
        <v>1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</row>
    <row r="129" spans="1:11" ht="12.75">
      <c r="A129" t="s">
        <v>186</v>
      </c>
      <c r="B129" s="8">
        <v>1</v>
      </c>
      <c r="C129" s="8">
        <v>0</v>
      </c>
      <c r="D129" s="8">
        <f t="shared" si="3"/>
        <v>1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</row>
    <row r="130" spans="1:11" ht="12.75">
      <c r="A130" t="s">
        <v>184</v>
      </c>
      <c r="B130" s="8">
        <v>0</v>
      </c>
      <c r="C130" s="8">
        <v>1</v>
      </c>
      <c r="D130" s="8">
        <f t="shared" si="3"/>
        <v>1</v>
      </c>
      <c r="E130" s="8">
        <v>0</v>
      </c>
      <c r="F130" s="8">
        <v>1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</row>
    <row r="131" spans="1:11" ht="12.75">
      <c r="A131" t="s">
        <v>207</v>
      </c>
      <c r="B131" s="8">
        <v>0</v>
      </c>
      <c r="C131" s="8">
        <v>1</v>
      </c>
      <c r="D131" s="8">
        <f t="shared" si="3"/>
        <v>1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</row>
    <row r="132" spans="1:11" ht="12.75">
      <c r="A132" s="5" t="s">
        <v>8</v>
      </c>
      <c r="B132" s="6">
        <f aca="true" t="shared" si="4" ref="B132:K132">SUM(B112:B131)</f>
        <v>18</v>
      </c>
      <c r="C132" s="6">
        <f t="shared" si="4"/>
        <v>47</v>
      </c>
      <c r="D132" s="6">
        <f t="shared" si="4"/>
        <v>65</v>
      </c>
      <c r="E132" s="6">
        <f t="shared" si="4"/>
        <v>1</v>
      </c>
      <c r="F132" s="6">
        <f t="shared" si="4"/>
        <v>10</v>
      </c>
      <c r="G132" s="6">
        <f t="shared" si="4"/>
        <v>0</v>
      </c>
      <c r="H132" s="6">
        <f t="shared" si="4"/>
        <v>0</v>
      </c>
      <c r="I132" s="6">
        <f t="shared" si="4"/>
        <v>0</v>
      </c>
      <c r="J132" s="6">
        <f t="shared" si="4"/>
        <v>1</v>
      </c>
      <c r="K132" s="6">
        <f t="shared" si="4"/>
        <v>1</v>
      </c>
    </row>
  </sheetData>
  <sheetProtection/>
  <printOptions/>
  <pageMargins left="0.3" right="0.3" top="0.25" bottom="0.25" header="0.5" footer="0.5"/>
  <pageSetup horizontalDpi="600" verticalDpi="600" orientation="portrait" r:id="rId1"/>
  <rowBreaks count="2" manualBreakCount="2">
    <brk id="52" max="255" man="1"/>
    <brk id="11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26"/>
  <sheetViews>
    <sheetView zoomScale="150" zoomScaleNormal="150" zoomScalePageLayoutView="0" workbookViewId="0" topLeftCell="A1">
      <selection activeCell="A2" sqref="A2"/>
    </sheetView>
  </sheetViews>
  <sheetFormatPr defaultColWidth="9.140625" defaultRowHeight="12.75"/>
  <cols>
    <col min="1" max="1" width="21.421875" style="0" customWidth="1"/>
    <col min="2" max="5" width="5.7109375" style="0" bestFit="1" customWidth="1"/>
    <col min="6" max="6" width="4.57421875" style="0" bestFit="1" customWidth="1"/>
    <col min="7" max="7" width="5.7109375" style="0" bestFit="1" customWidth="1"/>
    <col min="8" max="8" width="6.00390625" style="0" bestFit="1" customWidth="1"/>
    <col min="9" max="9" width="3.7109375" style="0" bestFit="1" customWidth="1"/>
    <col min="10" max="10" width="3.8515625" style="0" customWidth="1"/>
  </cols>
  <sheetData>
    <row r="1" spans="1:10" ht="18.75">
      <c r="A1" s="2" t="s">
        <v>126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0</v>
      </c>
      <c r="C4" s="1">
        <v>7</v>
      </c>
      <c r="D4" s="1">
        <v>14</v>
      </c>
      <c r="E4" s="1">
        <v>7</v>
      </c>
      <c r="F4" s="1"/>
      <c r="G4" s="1"/>
      <c r="H4" s="1">
        <f>SUM(B4:G4)</f>
        <v>28</v>
      </c>
      <c r="I4" s="25"/>
      <c r="J4" s="1"/>
    </row>
    <row r="5" spans="1:10" ht="12.75">
      <c r="A5" t="s">
        <v>104</v>
      </c>
      <c r="B5" s="1">
        <v>21</v>
      </c>
      <c r="C5" s="1">
        <v>7</v>
      </c>
      <c r="D5" s="1">
        <v>7</v>
      </c>
      <c r="E5" s="1">
        <v>14</v>
      </c>
      <c r="F5" s="1"/>
      <c r="G5" s="1"/>
      <c r="H5" s="1">
        <f>SUM(B5:G5)</f>
        <v>49</v>
      </c>
      <c r="I5" s="25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90</v>
      </c>
      <c r="B7" s="6" t="s">
        <v>91</v>
      </c>
      <c r="C7" s="6" t="s">
        <v>105</v>
      </c>
      <c r="D7" s="6"/>
      <c r="E7" s="6"/>
      <c r="F7" s="6"/>
      <c r="G7" s="6"/>
      <c r="H7" s="6"/>
      <c r="I7" s="6"/>
      <c r="J7" s="6"/>
    </row>
    <row r="8" spans="1:11" ht="12.75">
      <c r="A8" s="7" t="s">
        <v>18</v>
      </c>
      <c r="B8" s="8">
        <f>SUM(B9:B11)</f>
        <v>16</v>
      </c>
      <c r="C8" s="8">
        <f>SUM(C9:C11)</f>
        <v>16</v>
      </c>
      <c r="D8" s="8"/>
      <c r="E8" s="8"/>
      <c r="F8" s="8"/>
      <c r="G8" s="8"/>
      <c r="H8" s="8"/>
      <c r="I8" s="8"/>
      <c r="J8" s="8"/>
      <c r="K8" s="7"/>
    </row>
    <row r="9" spans="1:11" ht="12.75">
      <c r="A9" s="7" t="s">
        <v>19</v>
      </c>
      <c r="B9" s="8">
        <v>9</v>
      </c>
      <c r="C9" s="8">
        <v>11</v>
      </c>
      <c r="D9" s="8"/>
      <c r="E9" s="8"/>
      <c r="F9" s="8"/>
      <c r="G9" s="8"/>
      <c r="H9" s="8"/>
      <c r="I9" s="8"/>
      <c r="J9" s="8"/>
      <c r="K9" s="7"/>
    </row>
    <row r="10" spans="1:11" ht="12.75">
      <c r="A10" s="7" t="s">
        <v>20</v>
      </c>
      <c r="B10" s="8">
        <v>5</v>
      </c>
      <c r="C10" s="8">
        <v>5</v>
      </c>
      <c r="D10" s="8"/>
      <c r="E10" s="8"/>
      <c r="F10" s="8"/>
      <c r="G10" s="8"/>
      <c r="H10" s="8"/>
      <c r="I10" s="8"/>
      <c r="J10" s="8"/>
      <c r="K10" s="7"/>
    </row>
    <row r="11" spans="1:11" ht="12.75">
      <c r="A11" s="7" t="s">
        <v>21</v>
      </c>
      <c r="B11" s="8">
        <v>2</v>
      </c>
      <c r="C11" s="8">
        <v>0</v>
      </c>
      <c r="D11" s="8"/>
      <c r="E11" s="8"/>
      <c r="F11" s="8"/>
      <c r="G11" s="8"/>
      <c r="H11" s="8"/>
      <c r="I11" s="8"/>
      <c r="J11" s="8"/>
      <c r="K11" s="7"/>
    </row>
    <row r="12" spans="1:11" ht="12.75">
      <c r="A12" s="7" t="s">
        <v>22</v>
      </c>
      <c r="B12" s="8">
        <v>15</v>
      </c>
      <c r="C12" s="8">
        <v>9</v>
      </c>
      <c r="D12" s="8"/>
      <c r="E12" s="8"/>
      <c r="F12" s="8"/>
      <c r="G12" s="8"/>
      <c r="H12" s="8"/>
      <c r="I12" s="8"/>
      <c r="J12" s="8"/>
      <c r="K12" s="7"/>
    </row>
    <row r="13" spans="1:11" ht="12.75">
      <c r="A13" s="7" t="s">
        <v>23</v>
      </c>
      <c r="B13" s="8">
        <v>9</v>
      </c>
      <c r="C13" s="8">
        <v>3</v>
      </c>
      <c r="D13" s="8"/>
      <c r="E13" s="8"/>
      <c r="F13" s="8"/>
      <c r="G13" s="8"/>
      <c r="H13" s="8"/>
      <c r="I13" s="8"/>
      <c r="J13" s="8"/>
      <c r="K13" s="7"/>
    </row>
    <row r="14" spans="1:11" ht="12.75">
      <c r="A14" s="7" t="s">
        <v>24</v>
      </c>
      <c r="B14" s="10">
        <f>SUM(B13/B12)</f>
        <v>0.6</v>
      </c>
      <c r="C14" s="10">
        <f>SUM(C13/C12)</f>
        <v>0.3333333333333333</v>
      </c>
      <c r="D14" s="8"/>
      <c r="E14" s="8"/>
      <c r="F14" s="8"/>
      <c r="G14" s="8"/>
      <c r="H14" s="8"/>
      <c r="I14" s="8"/>
      <c r="J14" s="8"/>
      <c r="K14" s="7"/>
    </row>
    <row r="15" spans="1:11" ht="12.75">
      <c r="A15" s="7" t="s">
        <v>25</v>
      </c>
      <c r="B15" s="8">
        <v>1</v>
      </c>
      <c r="C15" s="8">
        <v>3</v>
      </c>
      <c r="D15" s="8"/>
      <c r="E15" s="8"/>
      <c r="F15" s="8"/>
      <c r="G15" s="8"/>
      <c r="H15" s="8"/>
      <c r="I15" s="8"/>
      <c r="J15" s="8"/>
      <c r="K15" s="7"/>
    </row>
    <row r="16" spans="1:11" ht="12.75">
      <c r="A16" s="7" t="s">
        <v>26</v>
      </c>
      <c r="B16" s="8">
        <v>1</v>
      </c>
      <c r="C16" s="8">
        <v>3</v>
      </c>
      <c r="D16" s="8"/>
      <c r="E16" s="8"/>
      <c r="F16" s="8"/>
      <c r="G16" s="8"/>
      <c r="H16" s="8"/>
      <c r="I16" s="8"/>
      <c r="J16" s="8"/>
      <c r="K16" s="7"/>
    </row>
    <row r="17" spans="1:11" ht="12.75">
      <c r="A17" s="7" t="s">
        <v>27</v>
      </c>
      <c r="B17" s="10">
        <f>SUM(B16)/(B15)</f>
        <v>1</v>
      </c>
      <c r="C17" s="10">
        <f>SUM(C16/C15)</f>
        <v>1</v>
      </c>
      <c r="D17" s="8"/>
      <c r="E17" s="8"/>
      <c r="F17" s="8"/>
      <c r="G17" s="8"/>
      <c r="H17" s="8"/>
      <c r="I17" s="8"/>
      <c r="J17" s="8"/>
      <c r="K17" s="7"/>
    </row>
    <row r="18" spans="1:11" ht="12.75">
      <c r="A18" s="7" t="s">
        <v>28</v>
      </c>
      <c r="B18" s="8">
        <f>SUM(B19)+(B24)</f>
        <v>63</v>
      </c>
      <c r="C18" s="8">
        <f>SUM(C19)+(C24)</f>
        <v>50</v>
      </c>
      <c r="D18" s="8"/>
      <c r="E18" s="8"/>
      <c r="F18" s="8"/>
      <c r="G18" s="8"/>
      <c r="H18" s="8"/>
      <c r="I18" s="8"/>
      <c r="J18" s="8"/>
      <c r="K18" s="7"/>
    </row>
    <row r="19" spans="1:11" ht="12.75">
      <c r="A19" s="7" t="s">
        <v>29</v>
      </c>
      <c r="B19" s="8">
        <v>41</v>
      </c>
      <c r="C19" s="8">
        <v>40</v>
      </c>
      <c r="D19" s="8"/>
      <c r="E19" s="8"/>
      <c r="F19" s="8"/>
      <c r="G19" s="8"/>
      <c r="H19" s="8"/>
      <c r="I19" s="8"/>
      <c r="J19" s="8"/>
      <c r="K19" s="7"/>
    </row>
    <row r="20" spans="1:11" ht="12.75">
      <c r="A20" s="7" t="s">
        <v>30</v>
      </c>
      <c r="B20" s="8">
        <v>146</v>
      </c>
      <c r="C20" s="8">
        <v>246</v>
      </c>
      <c r="D20" s="8"/>
      <c r="E20" s="8"/>
      <c r="F20" s="8"/>
      <c r="G20" s="8"/>
      <c r="H20" s="8"/>
      <c r="I20" s="8"/>
      <c r="J20" s="8"/>
      <c r="K20" s="7"/>
    </row>
    <row r="21" spans="1:11" ht="12.75">
      <c r="A21" s="7" t="s">
        <v>31</v>
      </c>
      <c r="B21" s="8">
        <v>151</v>
      </c>
      <c r="C21" s="8">
        <v>176</v>
      </c>
      <c r="D21" s="8"/>
      <c r="E21" s="8"/>
      <c r="F21" s="8"/>
      <c r="G21" s="8"/>
      <c r="H21" s="8"/>
      <c r="I21" s="8"/>
      <c r="J21" s="8"/>
      <c r="K21" s="7"/>
    </row>
    <row r="22" spans="1:11" ht="12.75">
      <c r="A22" s="7" t="s">
        <v>32</v>
      </c>
      <c r="B22" s="8">
        <f>SUM(B20)+(B21)</f>
        <v>297</v>
      </c>
      <c r="C22" s="8">
        <f>SUM(C20)+(C21)</f>
        <v>422</v>
      </c>
      <c r="D22" s="8"/>
      <c r="E22" s="8"/>
      <c r="F22" s="8"/>
      <c r="G22" s="8"/>
      <c r="H22" s="8"/>
      <c r="I22" s="8"/>
      <c r="J22" s="8"/>
      <c r="K22" s="7"/>
    </row>
    <row r="23" spans="1:11" ht="12.75">
      <c r="A23" s="7" t="s">
        <v>33</v>
      </c>
      <c r="B23" s="8">
        <v>14</v>
      </c>
      <c r="C23" s="8">
        <v>6</v>
      </c>
      <c r="D23" s="8"/>
      <c r="E23" s="8"/>
      <c r="F23" s="8"/>
      <c r="G23" s="8"/>
      <c r="H23" s="8"/>
      <c r="I23" s="8"/>
      <c r="J23" s="8"/>
      <c r="K23" s="7"/>
    </row>
    <row r="24" spans="1:11" ht="12.75">
      <c r="A24" s="7" t="s">
        <v>34</v>
      </c>
      <c r="B24" s="8">
        <v>22</v>
      </c>
      <c r="C24" s="8">
        <v>10</v>
      </c>
      <c r="D24" s="8"/>
      <c r="E24" s="8"/>
      <c r="F24" s="8"/>
      <c r="G24" s="8"/>
      <c r="H24" s="8"/>
      <c r="I24" s="8"/>
      <c r="J24" s="8"/>
      <c r="K24" s="7"/>
    </row>
    <row r="25" spans="1:11" ht="12.75">
      <c r="A25" s="7" t="s">
        <v>35</v>
      </c>
      <c r="B25" s="8">
        <v>2</v>
      </c>
      <c r="C25" s="8">
        <v>0</v>
      </c>
      <c r="D25" s="8"/>
      <c r="E25" s="8"/>
      <c r="F25" s="8"/>
      <c r="G25" s="8"/>
      <c r="H25" s="8"/>
      <c r="I25" s="8"/>
      <c r="J25" s="8"/>
      <c r="K25" s="7"/>
    </row>
    <row r="26" spans="1:11" ht="12.75">
      <c r="A26" s="7" t="s">
        <v>36</v>
      </c>
      <c r="B26" s="8">
        <v>4</v>
      </c>
      <c r="C26" s="8">
        <v>3</v>
      </c>
      <c r="D26" s="8"/>
      <c r="E26" s="8"/>
      <c r="F26" s="8"/>
      <c r="G26" s="8"/>
      <c r="H26" s="8"/>
      <c r="I26" s="8"/>
      <c r="J26" s="8"/>
      <c r="K26" s="7"/>
    </row>
    <row r="27" spans="1:11" ht="12.75">
      <c r="A27" s="7" t="s">
        <v>37</v>
      </c>
      <c r="B27" s="8">
        <v>150</v>
      </c>
      <c r="C27" s="8">
        <v>121</v>
      </c>
      <c r="D27" s="8"/>
      <c r="E27" s="8"/>
      <c r="F27" s="8"/>
      <c r="G27" s="8"/>
      <c r="H27" s="8"/>
      <c r="I27" s="8"/>
      <c r="J27" s="8"/>
      <c r="K27" s="7"/>
    </row>
    <row r="28" spans="1:11" ht="12.75">
      <c r="A28" s="7" t="s">
        <v>38</v>
      </c>
      <c r="B28" s="9">
        <f>SUM(B27/B26)</f>
        <v>37.5</v>
      </c>
      <c r="C28" s="9">
        <f>SUM(C27/C26)</f>
        <v>40.333333333333336</v>
      </c>
      <c r="D28" s="9"/>
      <c r="E28" s="9"/>
      <c r="F28" s="9"/>
      <c r="G28" s="9"/>
      <c r="H28" s="9"/>
      <c r="I28" s="9"/>
      <c r="J28" s="9"/>
      <c r="K28" s="7"/>
    </row>
    <row r="29" spans="1:11" ht="12.75">
      <c r="A29" s="7" t="s">
        <v>39</v>
      </c>
      <c r="B29" s="8">
        <v>2</v>
      </c>
      <c r="C29" s="8">
        <v>1</v>
      </c>
      <c r="D29" s="8"/>
      <c r="E29" s="8"/>
      <c r="F29" s="8"/>
      <c r="G29" s="8"/>
      <c r="H29" s="8"/>
      <c r="I29" s="8"/>
      <c r="J29" s="8"/>
      <c r="K29" s="7"/>
    </row>
    <row r="30" spans="1:11" ht="12.75">
      <c r="A30" s="7" t="s">
        <v>40</v>
      </c>
      <c r="B30" s="8">
        <v>1</v>
      </c>
      <c r="C30" s="8">
        <v>1</v>
      </c>
      <c r="D30" s="8"/>
      <c r="E30" s="8"/>
      <c r="F30" s="8"/>
      <c r="G30" s="8"/>
      <c r="H30" s="8"/>
      <c r="I30" s="8"/>
      <c r="J30" s="8"/>
      <c r="K30" s="7"/>
    </row>
    <row r="31" spans="1:11" ht="12.75">
      <c r="A31" s="7" t="s">
        <v>41</v>
      </c>
      <c r="B31" s="8">
        <v>3</v>
      </c>
      <c r="C31" s="8">
        <v>8</v>
      </c>
      <c r="D31" s="8"/>
      <c r="E31" s="8"/>
      <c r="F31" s="8"/>
      <c r="G31" s="8"/>
      <c r="H31" s="8"/>
      <c r="I31" s="8"/>
      <c r="J31" s="8"/>
      <c r="K31" s="7"/>
    </row>
    <row r="32" spans="1:11" ht="12.75">
      <c r="A32" s="7" t="s">
        <v>42</v>
      </c>
      <c r="B32" s="8">
        <v>10</v>
      </c>
      <c r="C32" s="8">
        <v>61</v>
      </c>
      <c r="D32" s="8"/>
      <c r="E32" s="8"/>
      <c r="F32" s="8"/>
      <c r="G32" s="8"/>
      <c r="H32" s="8"/>
      <c r="I32" s="8"/>
      <c r="J32" s="8"/>
      <c r="K32" s="7"/>
    </row>
    <row r="33" spans="1:11" ht="12.75">
      <c r="A33" s="7" t="s">
        <v>43</v>
      </c>
      <c r="B33" s="26" t="s">
        <v>208</v>
      </c>
      <c r="C33" s="26" t="s">
        <v>209</v>
      </c>
      <c r="D33" s="11"/>
      <c r="E33" s="11"/>
      <c r="F33" s="11"/>
      <c r="G33" s="11"/>
      <c r="H33" s="11"/>
      <c r="I33" s="11"/>
      <c r="J33" s="11"/>
      <c r="K33" s="7"/>
    </row>
    <row r="34" spans="1:11" ht="12.75">
      <c r="A34" s="7" t="s">
        <v>93</v>
      </c>
      <c r="B34" s="8">
        <v>28</v>
      </c>
      <c r="C34" s="8">
        <v>49</v>
      </c>
      <c r="D34" s="8"/>
      <c r="E34" s="8"/>
      <c r="F34" s="8"/>
      <c r="G34" s="8"/>
      <c r="H34" s="8"/>
      <c r="I34" s="8"/>
      <c r="J34" s="8"/>
      <c r="K34" s="7"/>
    </row>
    <row r="35" spans="1:11" ht="12.7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2"/>
    </row>
    <row r="36" spans="1:11" ht="12.75">
      <c r="A36" s="5" t="s">
        <v>45</v>
      </c>
      <c r="B36" s="6" t="s">
        <v>46</v>
      </c>
      <c r="C36" s="6" t="s">
        <v>47</v>
      </c>
      <c r="D36" s="6" t="s">
        <v>9</v>
      </c>
      <c r="E36" s="6" t="s">
        <v>48</v>
      </c>
      <c r="F36" s="6" t="s">
        <v>49</v>
      </c>
      <c r="G36" s="6"/>
      <c r="H36" s="6"/>
      <c r="I36" s="6"/>
      <c r="J36" s="6"/>
      <c r="K36" s="12"/>
    </row>
    <row r="37" spans="1:11" ht="12.75">
      <c r="A37" s="7" t="s">
        <v>139</v>
      </c>
      <c r="B37" s="8">
        <v>20</v>
      </c>
      <c r="C37" s="8">
        <v>84</v>
      </c>
      <c r="D37" s="9">
        <f aca="true" t="shared" si="0" ref="D37:D43">SUM(C37)/(B37)</f>
        <v>4.2</v>
      </c>
      <c r="E37" s="8">
        <v>37</v>
      </c>
      <c r="F37" s="8">
        <v>2</v>
      </c>
      <c r="G37" s="8"/>
      <c r="H37" s="8"/>
      <c r="I37" s="8"/>
      <c r="J37" s="8"/>
      <c r="K37" s="7"/>
    </row>
    <row r="38" spans="1:11" ht="12.75">
      <c r="A38" s="7" t="s">
        <v>141</v>
      </c>
      <c r="B38" s="8">
        <v>17</v>
      </c>
      <c r="C38" s="8">
        <v>48</v>
      </c>
      <c r="D38" s="9">
        <f t="shared" si="0"/>
        <v>2.823529411764706</v>
      </c>
      <c r="E38" s="8">
        <v>13</v>
      </c>
      <c r="F38" s="8">
        <v>1</v>
      </c>
      <c r="G38" s="8"/>
      <c r="H38" s="8"/>
      <c r="I38" s="8"/>
      <c r="J38" s="8"/>
      <c r="K38" s="7"/>
    </row>
    <row r="39" spans="1:11" ht="12.75">
      <c r="A39" s="7" t="s">
        <v>140</v>
      </c>
      <c r="B39" s="8">
        <v>2</v>
      </c>
      <c r="C39" s="8">
        <v>21</v>
      </c>
      <c r="D39" s="9">
        <f t="shared" si="0"/>
        <v>10.5</v>
      </c>
      <c r="E39" s="8">
        <v>17</v>
      </c>
      <c r="F39" s="8">
        <v>0</v>
      </c>
      <c r="G39" s="8"/>
      <c r="H39" s="8"/>
      <c r="I39" s="8"/>
      <c r="J39" s="8"/>
      <c r="K39" s="7"/>
    </row>
    <row r="40" spans="1:11" ht="12.75">
      <c r="A40" s="7" t="s">
        <v>144</v>
      </c>
      <c r="B40" s="8">
        <v>1</v>
      </c>
      <c r="C40" s="8">
        <v>3</v>
      </c>
      <c r="D40" s="9">
        <f t="shared" si="0"/>
        <v>3</v>
      </c>
      <c r="E40" s="8">
        <v>3</v>
      </c>
      <c r="F40" s="8">
        <v>0</v>
      </c>
      <c r="G40" s="8"/>
      <c r="H40" s="8"/>
      <c r="I40" s="8"/>
      <c r="J40" s="8"/>
      <c r="K40" s="7"/>
    </row>
    <row r="41" spans="1:11" ht="12.75">
      <c r="A41" t="s">
        <v>142</v>
      </c>
      <c r="B41" s="8">
        <v>1</v>
      </c>
      <c r="C41" s="8">
        <v>-10</v>
      </c>
      <c r="D41" s="9">
        <f t="shared" si="0"/>
        <v>-10</v>
      </c>
      <c r="E41" s="1" t="s">
        <v>160</v>
      </c>
      <c r="F41" s="8">
        <v>0</v>
      </c>
      <c r="G41" s="8"/>
      <c r="H41" s="8"/>
      <c r="I41" s="8"/>
      <c r="J41" s="8"/>
      <c r="K41" s="7"/>
    </row>
    <row r="42" spans="1:11" ht="12.75">
      <c r="A42" s="5" t="s">
        <v>8</v>
      </c>
      <c r="B42" s="6">
        <f>SUM(B37:B41)</f>
        <v>41</v>
      </c>
      <c r="C42" s="6">
        <f>SUM(C37:C41)</f>
        <v>146</v>
      </c>
      <c r="D42" s="15">
        <f t="shared" si="0"/>
        <v>3.5609756097560976</v>
      </c>
      <c r="E42" s="6">
        <v>37</v>
      </c>
      <c r="F42" s="6">
        <f>SUM(F37:F41)</f>
        <v>3</v>
      </c>
      <c r="G42" s="6"/>
      <c r="H42" s="6"/>
      <c r="I42" s="6"/>
      <c r="J42" s="6"/>
      <c r="K42" s="12"/>
    </row>
    <row r="43" spans="1:11" ht="12.75">
      <c r="A43" s="5" t="s">
        <v>104</v>
      </c>
      <c r="B43" s="6">
        <f>C19</f>
        <v>40</v>
      </c>
      <c r="C43" s="6">
        <f>C20</f>
        <v>246</v>
      </c>
      <c r="D43" s="15">
        <f t="shared" si="0"/>
        <v>6.15</v>
      </c>
      <c r="E43" s="6" t="s">
        <v>210</v>
      </c>
      <c r="F43" s="6">
        <v>3</v>
      </c>
      <c r="G43" s="6"/>
      <c r="H43" s="6"/>
      <c r="I43" s="6"/>
      <c r="J43" s="6"/>
      <c r="K43" s="12"/>
    </row>
    <row r="44" spans="1:11" ht="12.75">
      <c r="A44" s="5"/>
      <c r="B44" s="6"/>
      <c r="C44" s="6"/>
      <c r="D44" s="6"/>
      <c r="E44" s="6"/>
      <c r="F44" s="6"/>
      <c r="G44" s="6"/>
      <c r="H44" s="6"/>
      <c r="I44" s="6"/>
      <c r="J44" s="6"/>
      <c r="K44" s="12"/>
    </row>
    <row r="45" spans="1:11" ht="12.75">
      <c r="A45" s="5" t="s">
        <v>50</v>
      </c>
      <c r="B45" s="6" t="s">
        <v>51</v>
      </c>
      <c r="C45" s="6" t="s">
        <v>46</v>
      </c>
      <c r="D45" s="6" t="s">
        <v>52</v>
      </c>
      <c r="E45" s="6" t="s">
        <v>53</v>
      </c>
      <c r="F45" s="6" t="s">
        <v>47</v>
      </c>
      <c r="G45" s="6" t="s">
        <v>54</v>
      </c>
      <c r="H45" s="6" t="s">
        <v>49</v>
      </c>
      <c r="I45" s="6" t="s">
        <v>48</v>
      </c>
      <c r="J45" s="6"/>
      <c r="K45" s="12"/>
    </row>
    <row r="46" spans="1:10" s="7" customFormat="1" ht="12.75">
      <c r="A46" s="7" t="s">
        <v>139</v>
      </c>
      <c r="B46" s="8">
        <v>14</v>
      </c>
      <c r="C46" s="8">
        <v>22</v>
      </c>
      <c r="D46" s="8">
        <v>2</v>
      </c>
      <c r="E46" s="10">
        <f>SUM(B46)/(C46)</f>
        <v>0.6363636363636364</v>
      </c>
      <c r="F46" s="8">
        <v>151</v>
      </c>
      <c r="G46" s="16">
        <f>SUM(F46)/(C46)</f>
        <v>6.863636363636363</v>
      </c>
      <c r="H46" s="8">
        <v>1</v>
      </c>
      <c r="I46" s="8">
        <v>48</v>
      </c>
      <c r="J46" s="8"/>
    </row>
    <row r="47" spans="1:11" ht="12.75">
      <c r="A47" s="5" t="s">
        <v>8</v>
      </c>
      <c r="B47" s="14">
        <f>SUM(B46:B46)</f>
        <v>14</v>
      </c>
      <c r="C47" s="14">
        <f>SUM(C46:C46)</f>
        <v>22</v>
      </c>
      <c r="D47" s="14">
        <f>SUM(D46:D46)</f>
        <v>2</v>
      </c>
      <c r="E47" s="17">
        <f>SUM(B47)/(C47)</f>
        <v>0.6363636363636364</v>
      </c>
      <c r="F47" s="6">
        <f>SUM(F46:F46)</f>
        <v>151</v>
      </c>
      <c r="G47" s="18">
        <f>SUM(F47)/(C47)</f>
        <v>6.863636363636363</v>
      </c>
      <c r="H47" s="6">
        <f>SUM(H46:H46)</f>
        <v>1</v>
      </c>
      <c r="I47" s="6">
        <v>48</v>
      </c>
      <c r="J47" s="6"/>
      <c r="K47" s="5"/>
    </row>
    <row r="48" spans="1:11" ht="12.75">
      <c r="A48" s="5" t="s">
        <v>104</v>
      </c>
      <c r="B48" s="6">
        <f>C23</f>
        <v>6</v>
      </c>
      <c r="C48" s="6">
        <f>C24</f>
        <v>10</v>
      </c>
      <c r="D48" s="6">
        <f>C25</f>
        <v>0</v>
      </c>
      <c r="E48" s="17">
        <f>SUM(B48)/(C48)</f>
        <v>0.6</v>
      </c>
      <c r="F48" s="6">
        <f>C21</f>
        <v>176</v>
      </c>
      <c r="G48" s="18">
        <f>SUM(F48)/(C48)</f>
        <v>17.6</v>
      </c>
      <c r="H48" s="6">
        <v>4</v>
      </c>
      <c r="I48" s="6" t="s">
        <v>211</v>
      </c>
      <c r="J48" s="6"/>
      <c r="K48" s="5"/>
    </row>
    <row r="49" spans="1:11" ht="12.75">
      <c r="A49" s="12"/>
      <c r="B49" s="14"/>
      <c r="C49" s="14"/>
      <c r="D49" s="14"/>
      <c r="E49" s="14"/>
      <c r="F49" s="14"/>
      <c r="G49" s="14"/>
      <c r="H49" s="14"/>
      <c r="I49" s="14"/>
      <c r="J49" s="14"/>
      <c r="K49" s="12"/>
    </row>
    <row r="50" spans="1:11" ht="12.75">
      <c r="A50" s="5" t="s">
        <v>55</v>
      </c>
      <c r="B50" s="6" t="s">
        <v>56</v>
      </c>
      <c r="C50" s="6" t="s">
        <v>47</v>
      </c>
      <c r="D50" s="6" t="s">
        <v>9</v>
      </c>
      <c r="E50" s="6" t="s">
        <v>48</v>
      </c>
      <c r="F50" s="6" t="s">
        <v>49</v>
      </c>
      <c r="G50" s="6"/>
      <c r="H50" s="6"/>
      <c r="I50" s="6"/>
      <c r="J50" s="6"/>
      <c r="K50" s="12"/>
    </row>
    <row r="51" spans="1:10" s="7" customFormat="1" ht="12.75">
      <c r="A51" s="7" t="s">
        <v>140</v>
      </c>
      <c r="B51" s="8">
        <v>7</v>
      </c>
      <c r="C51" s="8">
        <v>80</v>
      </c>
      <c r="D51" s="9">
        <f aca="true" t="shared" si="1" ref="D51:D57">SUM(C51)/(B51)</f>
        <v>11.428571428571429</v>
      </c>
      <c r="E51" s="8">
        <v>40</v>
      </c>
      <c r="F51" s="8">
        <v>0</v>
      </c>
      <c r="G51" s="8"/>
      <c r="H51" s="8"/>
      <c r="I51" s="8"/>
      <c r="J51" s="8"/>
    </row>
    <row r="52" spans="1:10" s="7" customFormat="1" ht="12.75">
      <c r="A52" s="7" t="s">
        <v>144</v>
      </c>
      <c r="B52" s="8">
        <v>4</v>
      </c>
      <c r="C52" s="8">
        <v>60</v>
      </c>
      <c r="D52" s="9">
        <f t="shared" si="1"/>
        <v>15</v>
      </c>
      <c r="E52" s="8">
        <v>48</v>
      </c>
      <c r="F52" s="8">
        <v>0</v>
      </c>
      <c r="G52" s="8"/>
      <c r="H52" s="8"/>
      <c r="I52" s="8"/>
      <c r="J52" s="8"/>
    </row>
    <row r="53" spans="1:10" s="7" customFormat="1" ht="12.75">
      <c r="A53" s="7" t="s">
        <v>186</v>
      </c>
      <c r="B53" s="8">
        <v>1</v>
      </c>
      <c r="C53" s="8">
        <v>4</v>
      </c>
      <c r="D53" s="9">
        <f t="shared" si="1"/>
        <v>4</v>
      </c>
      <c r="E53" s="8" t="s">
        <v>212</v>
      </c>
      <c r="F53" s="8">
        <v>1</v>
      </c>
      <c r="G53" s="8"/>
      <c r="H53" s="8"/>
      <c r="I53" s="8"/>
      <c r="J53" s="8"/>
    </row>
    <row r="54" spans="1:10" s="7" customFormat="1" ht="12.75">
      <c r="A54" s="7" t="s">
        <v>213</v>
      </c>
      <c r="B54" s="8">
        <v>1</v>
      </c>
      <c r="C54" s="8">
        <v>4</v>
      </c>
      <c r="D54" s="9">
        <f t="shared" si="1"/>
        <v>4</v>
      </c>
      <c r="E54" s="8">
        <v>4</v>
      </c>
      <c r="F54" s="8">
        <v>0</v>
      </c>
      <c r="G54" s="8"/>
      <c r="H54" s="8"/>
      <c r="I54" s="8"/>
      <c r="J54" s="8"/>
    </row>
    <row r="55" spans="1:10" s="7" customFormat="1" ht="12.75">
      <c r="A55" s="7" t="s">
        <v>145</v>
      </c>
      <c r="B55" s="8">
        <v>1</v>
      </c>
      <c r="C55" s="8">
        <v>3</v>
      </c>
      <c r="D55" s="9">
        <f t="shared" si="1"/>
        <v>3</v>
      </c>
      <c r="E55" s="8">
        <v>3</v>
      </c>
      <c r="F55" s="8">
        <v>0</v>
      </c>
      <c r="G55" s="8"/>
      <c r="H55" s="8"/>
      <c r="I55" s="8"/>
      <c r="J55" s="8"/>
    </row>
    <row r="56" spans="1:11" ht="12.75">
      <c r="A56" s="5" t="s">
        <v>8</v>
      </c>
      <c r="B56" s="6">
        <f>SUM(B51:B55)</f>
        <v>14</v>
      </c>
      <c r="C56" s="6">
        <f>SUM(C51:C55)</f>
        <v>151</v>
      </c>
      <c r="D56" s="15">
        <f t="shared" si="1"/>
        <v>10.785714285714286</v>
      </c>
      <c r="E56" s="6">
        <v>48</v>
      </c>
      <c r="F56" s="6">
        <f>SUM(F51:F55)</f>
        <v>1</v>
      </c>
      <c r="G56" s="6"/>
      <c r="H56" s="6"/>
      <c r="I56" s="6"/>
      <c r="J56" s="6"/>
      <c r="K56" s="12"/>
    </row>
    <row r="57" spans="1:11" ht="12.75">
      <c r="A57" s="5" t="s">
        <v>104</v>
      </c>
      <c r="B57" s="6">
        <f>C23</f>
        <v>6</v>
      </c>
      <c r="C57" s="6">
        <f>C21</f>
        <v>176</v>
      </c>
      <c r="D57" s="15">
        <f t="shared" si="1"/>
        <v>29.333333333333332</v>
      </c>
      <c r="E57" s="6" t="s">
        <v>211</v>
      </c>
      <c r="F57" s="6">
        <v>4</v>
      </c>
      <c r="G57" s="6"/>
      <c r="H57" s="6"/>
      <c r="I57" s="6"/>
      <c r="J57" s="6"/>
      <c r="K57" s="12"/>
    </row>
    <row r="58" spans="1:11" ht="12.75">
      <c r="A58" s="5"/>
      <c r="B58" s="6"/>
      <c r="C58" s="6"/>
      <c r="D58" s="15"/>
      <c r="E58" s="6"/>
      <c r="F58" s="6"/>
      <c r="G58" s="6"/>
      <c r="H58" s="6"/>
      <c r="I58" s="6"/>
      <c r="J58" s="6"/>
      <c r="K58" s="12"/>
    </row>
    <row r="59" spans="1:11" ht="12.75">
      <c r="A59" s="5"/>
      <c r="B59" s="6" t="s">
        <v>49</v>
      </c>
      <c r="C59" s="6" t="s">
        <v>49</v>
      </c>
      <c r="D59" s="6" t="s">
        <v>49</v>
      </c>
      <c r="E59" s="6"/>
      <c r="F59" s="6"/>
      <c r="G59" s="6"/>
      <c r="H59" s="6"/>
      <c r="I59" s="6"/>
      <c r="J59" s="6"/>
      <c r="K59" s="12"/>
    </row>
    <row r="60" spans="1:11" ht="12.75">
      <c r="A60" s="5" t="s">
        <v>57</v>
      </c>
      <c r="B60" s="6" t="s">
        <v>58</v>
      </c>
      <c r="C60" s="6" t="s">
        <v>56</v>
      </c>
      <c r="D60" s="6" t="s">
        <v>59</v>
      </c>
      <c r="E60" s="6" t="s">
        <v>60</v>
      </c>
      <c r="F60" s="6" t="s">
        <v>61</v>
      </c>
      <c r="G60" s="6" t="s">
        <v>62</v>
      </c>
      <c r="H60" s="6" t="s">
        <v>63</v>
      </c>
      <c r="I60" s="6" t="s">
        <v>64</v>
      </c>
      <c r="J60" s="6"/>
      <c r="K60" s="12"/>
    </row>
    <row r="61" spans="1:10" s="7" customFormat="1" ht="12.75">
      <c r="A61" s="7" t="s">
        <v>139</v>
      </c>
      <c r="B61" s="8">
        <v>2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f aca="true" t="shared" si="2" ref="I61:I66">SUM(B61*6)+(C61*6)+(D61*6)+(E61)+(F61*2)+(G61*3)+(H61*2)</f>
        <v>12</v>
      </c>
      <c r="J61" s="8"/>
    </row>
    <row r="62" spans="1:10" s="7" customFormat="1" ht="12.75">
      <c r="A62" s="7" t="s">
        <v>141</v>
      </c>
      <c r="B62" s="8">
        <v>1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f t="shared" si="2"/>
        <v>6</v>
      </c>
      <c r="J62" s="8"/>
    </row>
    <row r="63" spans="1:10" s="7" customFormat="1" ht="12.75">
      <c r="A63" s="7" t="s">
        <v>186</v>
      </c>
      <c r="B63" s="8">
        <v>0</v>
      </c>
      <c r="C63" s="8">
        <v>1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f t="shared" si="2"/>
        <v>6</v>
      </c>
      <c r="J63" s="8"/>
    </row>
    <row r="64" spans="1:10" s="7" customFormat="1" ht="12.75">
      <c r="A64" s="7" t="s">
        <v>147</v>
      </c>
      <c r="B64" s="8">
        <v>0</v>
      </c>
      <c r="C64" s="8">
        <v>0</v>
      </c>
      <c r="D64" s="8">
        <v>0</v>
      </c>
      <c r="E64" s="8">
        <v>4</v>
      </c>
      <c r="F64" s="8">
        <v>0</v>
      </c>
      <c r="G64" s="8">
        <v>0</v>
      </c>
      <c r="H64" s="8">
        <v>0</v>
      </c>
      <c r="I64" s="8">
        <f t="shared" si="2"/>
        <v>4</v>
      </c>
      <c r="J64" s="8"/>
    </row>
    <row r="65" spans="1:11" ht="12.75">
      <c r="A65" s="5" t="s">
        <v>8</v>
      </c>
      <c r="B65" s="6">
        <f aca="true" t="shared" si="3" ref="B65:H65">SUM(B61:B64)</f>
        <v>3</v>
      </c>
      <c r="C65" s="6">
        <f t="shared" si="3"/>
        <v>1</v>
      </c>
      <c r="D65" s="6">
        <f t="shared" si="3"/>
        <v>0</v>
      </c>
      <c r="E65" s="6">
        <f t="shared" si="3"/>
        <v>4</v>
      </c>
      <c r="F65" s="6">
        <f t="shared" si="3"/>
        <v>0</v>
      </c>
      <c r="G65" s="6">
        <f t="shared" si="3"/>
        <v>0</v>
      </c>
      <c r="H65" s="6">
        <f t="shared" si="3"/>
        <v>0</v>
      </c>
      <c r="I65" s="6">
        <f t="shared" si="2"/>
        <v>28</v>
      </c>
      <c r="J65" s="6"/>
      <c r="K65" s="12"/>
    </row>
    <row r="66" spans="1:11" ht="12.75">
      <c r="A66" s="5" t="s">
        <v>104</v>
      </c>
      <c r="B66" s="6">
        <f>F43</f>
        <v>3</v>
      </c>
      <c r="C66" s="6">
        <f>H48</f>
        <v>4</v>
      </c>
      <c r="D66" s="6">
        <f>SUM(F78)+(F82)+(F86)</f>
        <v>0</v>
      </c>
      <c r="E66" s="6">
        <f>B71</f>
        <v>5</v>
      </c>
      <c r="F66" s="6">
        <v>1</v>
      </c>
      <c r="G66" s="6">
        <f>E71</f>
        <v>0</v>
      </c>
      <c r="H66" s="6">
        <v>0</v>
      </c>
      <c r="I66" s="6">
        <f t="shared" si="2"/>
        <v>49</v>
      </c>
      <c r="J66" s="6"/>
      <c r="K66" s="12"/>
    </row>
    <row r="67" spans="1:11" ht="12.75">
      <c r="A67" s="5"/>
      <c r="B67" s="6"/>
      <c r="C67" s="6"/>
      <c r="D67" s="6"/>
      <c r="E67" s="6"/>
      <c r="F67" s="6"/>
      <c r="G67" s="6"/>
      <c r="H67" s="6"/>
      <c r="I67" s="6"/>
      <c r="J67" s="6"/>
      <c r="K67" s="12"/>
    </row>
    <row r="68" spans="1:11" ht="12.75">
      <c r="A68" s="5" t="s">
        <v>65</v>
      </c>
      <c r="B68" s="6" t="s">
        <v>66</v>
      </c>
      <c r="C68" s="6" t="s">
        <v>67</v>
      </c>
      <c r="D68" s="6" t="s">
        <v>53</v>
      </c>
      <c r="E68" s="6" t="s">
        <v>118</v>
      </c>
      <c r="F68" s="6" t="s">
        <v>68</v>
      </c>
      <c r="G68" s="6" t="s">
        <v>53</v>
      </c>
      <c r="H68" s="6" t="s">
        <v>48</v>
      </c>
      <c r="I68" s="6" t="s">
        <v>64</v>
      </c>
      <c r="J68" s="19" t="s">
        <v>83</v>
      </c>
      <c r="K68" s="12"/>
    </row>
    <row r="69" spans="1:10" s="7" customFormat="1" ht="12.75">
      <c r="A69" s="7" t="s">
        <v>147</v>
      </c>
      <c r="B69" s="8">
        <v>4</v>
      </c>
      <c r="C69" s="8">
        <v>4</v>
      </c>
      <c r="D69" s="10">
        <f>SUM(B69/C69)</f>
        <v>1</v>
      </c>
      <c r="E69" s="20">
        <v>0</v>
      </c>
      <c r="F69" s="20">
        <v>0</v>
      </c>
      <c r="G69" s="10">
        <v>0</v>
      </c>
      <c r="H69" s="8">
        <v>0</v>
      </c>
      <c r="I69" s="8">
        <f>SUM(B69)+(E69*3)</f>
        <v>4</v>
      </c>
      <c r="J69" s="23"/>
    </row>
    <row r="70" spans="1:11" ht="12.75">
      <c r="A70" s="5" t="s">
        <v>8</v>
      </c>
      <c r="B70" s="6">
        <f>SUM(B69:B69)</f>
        <v>4</v>
      </c>
      <c r="C70" s="6">
        <f>SUM(C69:C69)</f>
        <v>4</v>
      </c>
      <c r="D70" s="17">
        <f>SUM(B70/C70)</f>
        <v>1</v>
      </c>
      <c r="E70" s="24">
        <f>SUM(E69:E69)</f>
        <v>0</v>
      </c>
      <c r="F70" s="24">
        <f>SUM(F69:F69)</f>
        <v>0</v>
      </c>
      <c r="G70" s="17">
        <v>0</v>
      </c>
      <c r="H70" s="6">
        <v>0</v>
      </c>
      <c r="I70" s="6">
        <f>SUM(B70)+(E70*3)</f>
        <v>4</v>
      </c>
      <c r="J70" s="19"/>
      <c r="K70" s="5"/>
    </row>
    <row r="71" spans="1:11" ht="12.75">
      <c r="A71" s="5" t="s">
        <v>104</v>
      </c>
      <c r="B71" s="6">
        <v>5</v>
      </c>
      <c r="C71" s="6">
        <v>6</v>
      </c>
      <c r="D71" s="17">
        <f>SUM(B71/C71)</f>
        <v>0.8333333333333334</v>
      </c>
      <c r="E71" s="24">
        <v>0</v>
      </c>
      <c r="F71" s="24">
        <v>0</v>
      </c>
      <c r="G71" s="17">
        <v>0</v>
      </c>
      <c r="H71" s="6">
        <v>0</v>
      </c>
      <c r="I71" s="6">
        <f>SUM(B71)+(E71*3)</f>
        <v>5</v>
      </c>
      <c r="J71" s="19"/>
      <c r="K71" s="5"/>
    </row>
    <row r="72" spans="1:11" ht="12.75">
      <c r="A72" s="5"/>
      <c r="B72" s="6"/>
      <c r="C72" s="6"/>
      <c r="D72" s="6"/>
      <c r="E72" s="6"/>
      <c r="F72" s="6"/>
      <c r="G72" s="6"/>
      <c r="H72" s="6"/>
      <c r="I72" s="6"/>
      <c r="J72" s="6"/>
      <c r="K72" s="5"/>
    </row>
    <row r="73" spans="1:11" ht="12.75">
      <c r="A73" s="5" t="s">
        <v>84</v>
      </c>
      <c r="B73" s="6" t="s">
        <v>85</v>
      </c>
      <c r="C73" s="6" t="s">
        <v>47</v>
      </c>
      <c r="D73" s="6" t="s">
        <v>9</v>
      </c>
      <c r="E73" s="6" t="s">
        <v>48</v>
      </c>
      <c r="F73" s="6" t="s">
        <v>49</v>
      </c>
      <c r="G73" s="6"/>
      <c r="H73" s="6"/>
      <c r="I73" s="6"/>
      <c r="J73" s="6"/>
      <c r="K73" s="5"/>
    </row>
    <row r="74" spans="1:10" s="7" customFormat="1" ht="12.75">
      <c r="A74" s="7" t="s">
        <v>144</v>
      </c>
      <c r="B74" s="8">
        <v>3</v>
      </c>
      <c r="C74" s="8">
        <v>76</v>
      </c>
      <c r="D74" s="9">
        <f>SUM(C74)/(B74)</f>
        <v>25.333333333333332</v>
      </c>
      <c r="E74" s="8">
        <v>32</v>
      </c>
      <c r="F74" s="8">
        <v>0</v>
      </c>
      <c r="G74" s="8"/>
      <c r="H74" s="8"/>
      <c r="I74" s="8"/>
      <c r="J74" s="8"/>
    </row>
    <row r="75" spans="1:10" s="7" customFormat="1" ht="12.75">
      <c r="A75" s="7" t="s">
        <v>140</v>
      </c>
      <c r="B75" s="8">
        <v>2</v>
      </c>
      <c r="C75" s="8">
        <v>24</v>
      </c>
      <c r="D75" s="9">
        <f>SUM(C75)/(B75)</f>
        <v>12</v>
      </c>
      <c r="E75" s="8">
        <v>14</v>
      </c>
      <c r="F75" s="8">
        <v>0</v>
      </c>
      <c r="G75" s="8"/>
      <c r="H75" s="8"/>
      <c r="I75" s="8"/>
      <c r="J75" s="8"/>
    </row>
    <row r="76" spans="1:10" s="7" customFormat="1" ht="12.75">
      <c r="A76" s="7" t="s">
        <v>161</v>
      </c>
      <c r="B76" s="8">
        <v>1</v>
      </c>
      <c r="C76" s="8">
        <v>4</v>
      </c>
      <c r="D76" s="9">
        <f>SUM(C76)/(B76)</f>
        <v>4</v>
      </c>
      <c r="E76" s="8">
        <v>4</v>
      </c>
      <c r="F76" s="8">
        <v>0</v>
      </c>
      <c r="G76" s="8"/>
      <c r="H76" s="8"/>
      <c r="I76" s="8"/>
      <c r="J76" s="8"/>
    </row>
    <row r="77" spans="1:11" ht="12.75">
      <c r="A77" s="5" t="s">
        <v>8</v>
      </c>
      <c r="B77" s="6">
        <f>SUM(B74:B76)</f>
        <v>6</v>
      </c>
      <c r="C77" s="6">
        <f>SUM(C74:C76)</f>
        <v>104</v>
      </c>
      <c r="D77" s="15">
        <f>SUM(C77)/(B77)</f>
        <v>17.333333333333332</v>
      </c>
      <c r="E77" s="6">
        <v>32</v>
      </c>
      <c r="F77" s="6">
        <f>SUM(F74:F76)</f>
        <v>0</v>
      </c>
      <c r="G77" s="6"/>
      <c r="H77" s="6"/>
      <c r="I77" s="6"/>
      <c r="J77" s="6"/>
      <c r="K77" s="12"/>
    </row>
    <row r="78" spans="1:11" ht="12.75">
      <c r="A78" s="5" t="s">
        <v>104</v>
      </c>
      <c r="B78" s="6">
        <v>4</v>
      </c>
      <c r="C78" s="6">
        <v>148</v>
      </c>
      <c r="D78" s="15">
        <f>SUM(C78)/(B78)</f>
        <v>37</v>
      </c>
      <c r="E78" s="6">
        <v>94</v>
      </c>
      <c r="F78" s="6">
        <v>0</v>
      </c>
      <c r="G78" s="6"/>
      <c r="H78" s="6"/>
      <c r="I78" s="6"/>
      <c r="J78" s="6"/>
      <c r="K78" s="12"/>
    </row>
    <row r="79" spans="1:11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1:11" ht="12.75">
      <c r="A80" s="5" t="s">
        <v>71</v>
      </c>
      <c r="B80" s="6" t="s">
        <v>86</v>
      </c>
      <c r="C80" s="6" t="s">
        <v>47</v>
      </c>
      <c r="D80" s="6" t="s">
        <v>9</v>
      </c>
      <c r="E80" s="6" t="s">
        <v>48</v>
      </c>
      <c r="F80" s="6" t="s">
        <v>49</v>
      </c>
      <c r="G80" s="12"/>
      <c r="H80" s="12"/>
      <c r="I80" s="12"/>
      <c r="J80" s="12"/>
      <c r="K80" s="12"/>
    </row>
    <row r="81" spans="1:11" ht="12.75">
      <c r="A81" s="5" t="s">
        <v>8</v>
      </c>
      <c r="B81" s="6">
        <v>0</v>
      </c>
      <c r="C81" s="6"/>
      <c r="D81" s="15"/>
      <c r="E81" s="6"/>
      <c r="F81" s="6"/>
      <c r="G81" s="12"/>
      <c r="H81" s="12"/>
      <c r="I81" s="12"/>
      <c r="J81" s="12"/>
      <c r="K81" s="12"/>
    </row>
    <row r="82" spans="1:11" ht="12.75">
      <c r="A82" s="5" t="s">
        <v>104</v>
      </c>
      <c r="B82" s="6">
        <v>2</v>
      </c>
      <c r="C82" s="6">
        <v>20</v>
      </c>
      <c r="D82" s="15">
        <f>SUM(C82)/(B82)</f>
        <v>10</v>
      </c>
      <c r="E82" s="6">
        <v>14</v>
      </c>
      <c r="F82" s="6">
        <v>0</v>
      </c>
      <c r="G82" s="12"/>
      <c r="H82" s="12"/>
      <c r="I82" s="12"/>
      <c r="J82" s="12"/>
      <c r="K82" s="12"/>
    </row>
    <row r="83" spans="1:11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 ht="12.75">
      <c r="A84" s="5" t="s">
        <v>72</v>
      </c>
      <c r="B84" s="6" t="s">
        <v>87</v>
      </c>
      <c r="C84" s="6" t="s">
        <v>47</v>
      </c>
      <c r="D84" s="6" t="s">
        <v>9</v>
      </c>
      <c r="E84" s="6" t="s">
        <v>48</v>
      </c>
      <c r="F84" s="6" t="s">
        <v>49</v>
      </c>
      <c r="G84" s="12"/>
      <c r="H84" s="12"/>
      <c r="I84" s="12"/>
      <c r="J84" s="12"/>
      <c r="K84" s="12"/>
    </row>
    <row r="85" spans="1:11" ht="12.75">
      <c r="A85" s="5" t="s">
        <v>8</v>
      </c>
      <c r="B85" s="6">
        <v>0</v>
      </c>
      <c r="C85" s="6"/>
      <c r="D85" s="15"/>
      <c r="E85" s="6"/>
      <c r="F85" s="6"/>
      <c r="G85" s="12"/>
      <c r="H85" s="12"/>
      <c r="I85" s="12"/>
      <c r="J85" s="12"/>
      <c r="K85" s="12"/>
    </row>
    <row r="86" spans="1:11" ht="12.75">
      <c r="A86" s="5" t="s">
        <v>104</v>
      </c>
      <c r="B86" s="6">
        <f>B25</f>
        <v>2</v>
      </c>
      <c r="C86" s="6">
        <v>0</v>
      </c>
      <c r="D86" s="15">
        <v>0</v>
      </c>
      <c r="E86" s="6">
        <v>0</v>
      </c>
      <c r="F86" s="6">
        <v>0</v>
      </c>
      <c r="G86" s="12"/>
      <c r="H86" s="12"/>
      <c r="I86" s="12"/>
      <c r="J86" s="12"/>
      <c r="K86" s="12"/>
    </row>
    <row r="87" spans="1:11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1:11" ht="12.75">
      <c r="A88" s="5" t="s">
        <v>73</v>
      </c>
      <c r="B88" s="6" t="s">
        <v>88</v>
      </c>
      <c r="C88" s="6" t="s">
        <v>47</v>
      </c>
      <c r="D88" s="6" t="s">
        <v>9</v>
      </c>
      <c r="E88" s="6" t="s">
        <v>48</v>
      </c>
      <c r="F88" s="6"/>
      <c r="G88" s="12"/>
      <c r="H88" s="12"/>
      <c r="I88" s="12"/>
      <c r="J88" s="12"/>
      <c r="K88" s="12"/>
    </row>
    <row r="89" spans="1:6" s="7" customFormat="1" ht="12.75">
      <c r="A89" s="7" t="s">
        <v>147</v>
      </c>
      <c r="B89" s="8">
        <v>4</v>
      </c>
      <c r="C89" s="8">
        <v>150</v>
      </c>
      <c r="D89" s="9">
        <f>SUM(C89)/(B89)</f>
        <v>37.5</v>
      </c>
      <c r="E89" s="8">
        <v>51</v>
      </c>
      <c r="F89" s="8"/>
    </row>
    <row r="90" spans="1:11" ht="12.75">
      <c r="A90" s="5" t="s">
        <v>8</v>
      </c>
      <c r="B90" s="6">
        <f>SUM(B89:B89)</f>
        <v>4</v>
      </c>
      <c r="C90" s="6">
        <f>SUM(C89:C89)</f>
        <v>150</v>
      </c>
      <c r="D90" s="15">
        <f>SUM(C90)/(B90)</f>
        <v>37.5</v>
      </c>
      <c r="E90" s="6">
        <v>0</v>
      </c>
      <c r="F90" s="6"/>
      <c r="G90" s="12"/>
      <c r="H90" s="12"/>
      <c r="I90" s="12"/>
      <c r="J90" s="12"/>
      <c r="K90" s="12"/>
    </row>
    <row r="91" spans="1:11" ht="12.75">
      <c r="A91" s="5" t="s">
        <v>104</v>
      </c>
      <c r="B91" s="6">
        <f>C26</f>
        <v>3</v>
      </c>
      <c r="C91" s="6">
        <f>C27</f>
        <v>121</v>
      </c>
      <c r="D91" s="15">
        <f>SUM(C91)/(B91)</f>
        <v>40.333333333333336</v>
      </c>
      <c r="E91" s="6">
        <v>0</v>
      </c>
      <c r="F91" s="6"/>
      <c r="G91" s="12"/>
      <c r="H91" s="12"/>
      <c r="I91" s="12"/>
      <c r="J91" s="12"/>
      <c r="K91" s="12"/>
    </row>
    <row r="92" spans="1:11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1:11" ht="12.75">
      <c r="A93" s="5" t="s">
        <v>94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="7" customFormat="1" ht="12.75">
      <c r="A94" s="7" t="s">
        <v>214</v>
      </c>
    </row>
    <row r="95" s="7" customFormat="1" ht="12.75">
      <c r="A95" s="7" t="s">
        <v>215</v>
      </c>
    </row>
    <row r="96" s="7" customFormat="1" ht="12.75">
      <c r="A96" s="7" t="s">
        <v>216</v>
      </c>
    </row>
    <row r="97" s="7" customFormat="1" ht="12.75">
      <c r="A97" s="7" t="s">
        <v>217</v>
      </c>
    </row>
    <row r="98" s="7" customFormat="1" ht="12.75">
      <c r="A98" s="7" t="s">
        <v>218</v>
      </c>
    </row>
    <row r="99" s="7" customFormat="1" ht="12.75">
      <c r="A99" s="7" t="s">
        <v>219</v>
      </c>
    </row>
    <row r="100" s="7" customFormat="1" ht="12.75">
      <c r="A100" s="7" t="s">
        <v>220</v>
      </c>
    </row>
    <row r="101" s="7" customFormat="1" ht="12.75">
      <c r="A101" s="7" t="s">
        <v>221</v>
      </c>
    </row>
    <row r="102" s="7" customFormat="1" ht="12.75">
      <c r="A102" s="7" t="s">
        <v>222</v>
      </c>
    </row>
    <row r="103" s="7" customFormat="1" ht="12.75">
      <c r="A103" t="s">
        <v>224</v>
      </c>
    </row>
    <row r="104" s="7" customFormat="1" ht="12.75">
      <c r="A104" s="7" t="s">
        <v>223</v>
      </c>
    </row>
    <row r="105" spans="1:11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</row>
    <row r="106" spans="1:11" ht="12.75">
      <c r="A106" s="5" t="s">
        <v>74</v>
      </c>
      <c r="B106" s="6" t="s">
        <v>75</v>
      </c>
      <c r="C106" s="6" t="s">
        <v>76</v>
      </c>
      <c r="D106" s="6" t="s">
        <v>77</v>
      </c>
      <c r="E106" s="6" t="s">
        <v>78</v>
      </c>
      <c r="F106" s="6" t="s">
        <v>6</v>
      </c>
      <c r="G106" s="6" t="s">
        <v>79</v>
      </c>
      <c r="H106" s="6" t="s">
        <v>80</v>
      </c>
      <c r="I106" s="6" t="s">
        <v>81</v>
      </c>
      <c r="J106" s="6" t="s">
        <v>82</v>
      </c>
      <c r="K106" s="12"/>
    </row>
    <row r="107" spans="1:11" ht="12.75">
      <c r="A107" s="7" t="s">
        <v>140</v>
      </c>
      <c r="B107" s="8">
        <v>4</v>
      </c>
      <c r="C107" s="8">
        <v>5</v>
      </c>
      <c r="D107" s="8">
        <f aca="true" t="shared" si="4" ref="D107:D125">SUM(B107+C107)</f>
        <v>9</v>
      </c>
      <c r="E107" s="8">
        <v>0</v>
      </c>
      <c r="F107" s="8">
        <v>2</v>
      </c>
      <c r="G107" s="8">
        <v>0</v>
      </c>
      <c r="H107" s="8">
        <v>0</v>
      </c>
      <c r="I107" s="8">
        <v>0</v>
      </c>
      <c r="J107" s="8">
        <v>1</v>
      </c>
      <c r="K107" s="7"/>
    </row>
    <row r="108" spans="1:11" ht="12.75">
      <c r="A108" s="7" t="s">
        <v>164</v>
      </c>
      <c r="B108" s="8">
        <v>2</v>
      </c>
      <c r="C108" s="8">
        <v>6</v>
      </c>
      <c r="D108" s="8">
        <f t="shared" si="4"/>
        <v>8</v>
      </c>
      <c r="E108" s="8">
        <v>0</v>
      </c>
      <c r="F108" s="8">
        <v>0</v>
      </c>
      <c r="G108" s="8">
        <v>0</v>
      </c>
      <c r="H108" s="8">
        <v>3</v>
      </c>
      <c r="I108" s="8">
        <v>1</v>
      </c>
      <c r="J108" s="8">
        <v>0</v>
      </c>
      <c r="K108" s="7"/>
    </row>
    <row r="109" spans="1:11" ht="12.75">
      <c r="A109" s="7" t="s">
        <v>168</v>
      </c>
      <c r="B109" s="8">
        <v>2</v>
      </c>
      <c r="C109" s="8">
        <v>6</v>
      </c>
      <c r="D109" s="8">
        <f t="shared" si="4"/>
        <v>8</v>
      </c>
      <c r="E109" s="8">
        <v>0</v>
      </c>
      <c r="F109" s="8">
        <v>0</v>
      </c>
      <c r="G109" s="8">
        <v>2</v>
      </c>
      <c r="H109" s="8">
        <v>0</v>
      </c>
      <c r="I109" s="8">
        <v>0</v>
      </c>
      <c r="J109" s="8">
        <v>0</v>
      </c>
      <c r="K109" s="7"/>
    </row>
    <row r="110" spans="1:11" ht="12.75">
      <c r="A110" s="7" t="s">
        <v>169</v>
      </c>
      <c r="B110" s="8">
        <v>0</v>
      </c>
      <c r="C110" s="8">
        <v>8</v>
      </c>
      <c r="D110" s="8">
        <f t="shared" si="4"/>
        <v>8</v>
      </c>
      <c r="E110" s="8">
        <v>0</v>
      </c>
      <c r="F110" s="8">
        <v>2</v>
      </c>
      <c r="G110" s="8">
        <v>1</v>
      </c>
      <c r="H110" s="8">
        <v>0</v>
      </c>
      <c r="I110" s="8">
        <v>0</v>
      </c>
      <c r="J110" s="8">
        <v>0</v>
      </c>
      <c r="K110" s="7"/>
    </row>
    <row r="111" spans="1:11" ht="12.75">
      <c r="A111" s="7" t="s">
        <v>188</v>
      </c>
      <c r="B111" s="8">
        <v>0</v>
      </c>
      <c r="C111" s="8">
        <v>7</v>
      </c>
      <c r="D111" s="8">
        <f t="shared" si="4"/>
        <v>7</v>
      </c>
      <c r="E111" s="8">
        <v>0</v>
      </c>
      <c r="F111" s="8">
        <v>4</v>
      </c>
      <c r="G111" s="8">
        <v>0</v>
      </c>
      <c r="H111" s="8">
        <v>0</v>
      </c>
      <c r="I111" s="8">
        <v>0</v>
      </c>
      <c r="J111" s="8">
        <v>0</v>
      </c>
      <c r="K111" s="7"/>
    </row>
    <row r="112" spans="1:11" ht="12.75">
      <c r="A112" s="7" t="s">
        <v>167</v>
      </c>
      <c r="B112" s="8">
        <v>1</v>
      </c>
      <c r="C112" s="8">
        <v>5</v>
      </c>
      <c r="D112" s="8">
        <f t="shared" si="4"/>
        <v>6</v>
      </c>
      <c r="E112" s="8">
        <v>0</v>
      </c>
      <c r="F112" s="8">
        <v>0</v>
      </c>
      <c r="G112" s="8">
        <v>1</v>
      </c>
      <c r="H112" s="8">
        <v>0</v>
      </c>
      <c r="I112" s="8">
        <v>0</v>
      </c>
      <c r="J112" s="8">
        <v>0</v>
      </c>
      <c r="K112" s="7"/>
    </row>
    <row r="113" spans="1:11" ht="12.75">
      <c r="A113" s="7" t="s">
        <v>170</v>
      </c>
      <c r="B113" s="8">
        <v>1</v>
      </c>
      <c r="C113" s="8">
        <v>4</v>
      </c>
      <c r="D113" s="8">
        <f t="shared" si="4"/>
        <v>5</v>
      </c>
      <c r="E113" s="8">
        <v>0</v>
      </c>
      <c r="F113" s="8">
        <v>0</v>
      </c>
      <c r="G113" s="8">
        <v>1</v>
      </c>
      <c r="H113" s="8">
        <v>0</v>
      </c>
      <c r="I113" s="8">
        <v>0</v>
      </c>
      <c r="J113" s="8">
        <v>0</v>
      </c>
      <c r="K113" s="7"/>
    </row>
    <row r="114" spans="1:11" ht="12.75">
      <c r="A114" s="7" t="s">
        <v>139</v>
      </c>
      <c r="B114" s="8">
        <v>2</v>
      </c>
      <c r="C114" s="8">
        <v>2</v>
      </c>
      <c r="D114" s="8">
        <f t="shared" si="4"/>
        <v>4</v>
      </c>
      <c r="E114" s="8">
        <v>0</v>
      </c>
      <c r="F114" s="8">
        <v>1</v>
      </c>
      <c r="G114" s="8">
        <v>0</v>
      </c>
      <c r="H114" s="8">
        <v>0</v>
      </c>
      <c r="I114" s="8">
        <v>0</v>
      </c>
      <c r="J114" s="8">
        <v>0</v>
      </c>
      <c r="K114" s="7"/>
    </row>
    <row r="115" spans="1:11" ht="12.75">
      <c r="A115" s="7" t="s">
        <v>165</v>
      </c>
      <c r="B115" s="8">
        <v>2</v>
      </c>
      <c r="C115" s="8">
        <v>2</v>
      </c>
      <c r="D115" s="8">
        <f t="shared" si="4"/>
        <v>4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7"/>
    </row>
    <row r="116" spans="1:11" ht="12.75">
      <c r="A116" s="7" t="s">
        <v>162</v>
      </c>
      <c r="B116" s="8">
        <v>0</v>
      </c>
      <c r="C116" s="8">
        <v>4</v>
      </c>
      <c r="D116" s="8">
        <f t="shared" si="4"/>
        <v>4</v>
      </c>
      <c r="E116" s="8">
        <v>1</v>
      </c>
      <c r="F116" s="8">
        <v>0</v>
      </c>
      <c r="G116" s="8">
        <v>1</v>
      </c>
      <c r="H116" s="8">
        <v>0</v>
      </c>
      <c r="I116" s="8">
        <v>0</v>
      </c>
      <c r="J116" s="8">
        <v>0</v>
      </c>
      <c r="K116" s="7"/>
    </row>
    <row r="117" spans="1:11" ht="12.75">
      <c r="A117" s="7" t="s">
        <v>166</v>
      </c>
      <c r="B117" s="8">
        <v>0</v>
      </c>
      <c r="C117" s="8">
        <v>3</v>
      </c>
      <c r="D117" s="8">
        <f t="shared" si="4"/>
        <v>3</v>
      </c>
      <c r="E117" s="8">
        <v>0</v>
      </c>
      <c r="F117" s="8">
        <v>3</v>
      </c>
      <c r="G117" s="8">
        <v>0</v>
      </c>
      <c r="H117" s="8">
        <v>0</v>
      </c>
      <c r="I117" s="8">
        <v>0</v>
      </c>
      <c r="J117" s="8">
        <v>0</v>
      </c>
      <c r="K117" s="7"/>
    </row>
    <row r="118" spans="1:11" ht="12.75">
      <c r="A118" s="7" t="s">
        <v>144</v>
      </c>
      <c r="B118" s="8">
        <v>1</v>
      </c>
      <c r="C118" s="8">
        <v>1</v>
      </c>
      <c r="D118" s="8">
        <f t="shared" si="4"/>
        <v>2</v>
      </c>
      <c r="E118" s="8">
        <v>0</v>
      </c>
      <c r="F118" s="8">
        <v>0</v>
      </c>
      <c r="G118" s="8">
        <v>0</v>
      </c>
      <c r="H118" s="8">
        <v>1</v>
      </c>
      <c r="I118" s="8">
        <v>0</v>
      </c>
      <c r="J118" s="8">
        <v>0</v>
      </c>
      <c r="K118" s="7"/>
    </row>
    <row r="119" spans="1:11" ht="12.75">
      <c r="A119" s="7" t="s">
        <v>141</v>
      </c>
      <c r="B119" s="8">
        <v>0</v>
      </c>
      <c r="C119" s="8">
        <v>2</v>
      </c>
      <c r="D119" s="8">
        <f t="shared" si="4"/>
        <v>2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7"/>
    </row>
    <row r="120" spans="1:11" ht="12.75">
      <c r="A120" s="7" t="s">
        <v>145</v>
      </c>
      <c r="B120" s="8">
        <v>1</v>
      </c>
      <c r="C120" s="8">
        <v>0</v>
      </c>
      <c r="D120" s="8">
        <f t="shared" si="4"/>
        <v>1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7"/>
    </row>
    <row r="121" spans="1:11" ht="12.75">
      <c r="A121" s="7" t="s">
        <v>184</v>
      </c>
      <c r="B121" s="8">
        <v>1</v>
      </c>
      <c r="C121" s="8">
        <v>0</v>
      </c>
      <c r="D121" s="8">
        <f t="shared" si="4"/>
        <v>1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7"/>
    </row>
    <row r="122" spans="1:11" ht="12.75">
      <c r="A122" s="7" t="s">
        <v>186</v>
      </c>
      <c r="B122" s="8">
        <v>1</v>
      </c>
      <c r="C122" s="8">
        <v>0</v>
      </c>
      <c r="D122" s="8">
        <f t="shared" si="4"/>
        <v>1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7"/>
    </row>
    <row r="123" spans="1:11" ht="12.75">
      <c r="A123" s="7" t="s">
        <v>147</v>
      </c>
      <c r="B123" s="8">
        <v>1</v>
      </c>
      <c r="C123" s="8">
        <v>0</v>
      </c>
      <c r="D123" s="8">
        <f t="shared" si="4"/>
        <v>1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7"/>
    </row>
    <row r="124" spans="1:11" ht="12.75">
      <c r="A124" s="7" t="s">
        <v>161</v>
      </c>
      <c r="B124" s="8">
        <v>0</v>
      </c>
      <c r="C124" s="8">
        <v>1</v>
      </c>
      <c r="D124" s="8">
        <f t="shared" si="4"/>
        <v>1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7"/>
    </row>
    <row r="125" spans="1:11" ht="12.75">
      <c r="A125" t="s">
        <v>248</v>
      </c>
      <c r="B125" s="8">
        <v>0</v>
      </c>
      <c r="C125" s="8">
        <v>1</v>
      </c>
      <c r="D125" s="8">
        <f t="shared" si="4"/>
        <v>1</v>
      </c>
      <c r="E125" s="8">
        <v>0</v>
      </c>
      <c r="F125" s="8">
        <v>1</v>
      </c>
      <c r="G125" s="8">
        <v>0</v>
      </c>
      <c r="H125" s="8">
        <v>0</v>
      </c>
      <c r="I125" s="8">
        <v>0</v>
      </c>
      <c r="J125" s="8">
        <v>0</v>
      </c>
      <c r="K125" s="7"/>
    </row>
    <row r="126" spans="1:10" ht="12.75">
      <c r="A126" s="5" t="s">
        <v>8</v>
      </c>
      <c r="B126" s="6">
        <f aca="true" t="shared" si="5" ref="B126:J126">SUM(B107:B125)</f>
        <v>19</v>
      </c>
      <c r="C126" s="6">
        <f t="shared" si="5"/>
        <v>57</v>
      </c>
      <c r="D126" s="6">
        <f t="shared" si="5"/>
        <v>76</v>
      </c>
      <c r="E126" s="6">
        <f t="shared" si="5"/>
        <v>1</v>
      </c>
      <c r="F126" s="6">
        <f t="shared" si="5"/>
        <v>13</v>
      </c>
      <c r="G126" s="6">
        <f t="shared" si="5"/>
        <v>6</v>
      </c>
      <c r="H126" s="6">
        <f t="shared" si="5"/>
        <v>4</v>
      </c>
      <c r="I126" s="6">
        <f t="shared" si="5"/>
        <v>1</v>
      </c>
      <c r="J126" s="6">
        <f t="shared" si="5"/>
        <v>1</v>
      </c>
    </row>
  </sheetData>
  <sheetProtection/>
  <printOptions/>
  <pageMargins left="0.3" right="0.3" top="0.25" bottom="0.25" header="0.5" footer="0.5"/>
  <pageSetup horizontalDpi="600" verticalDpi="600" orientation="portrait" r:id="rId1"/>
  <rowBreaks count="1" manualBreakCount="1">
    <brk id="10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09"/>
  <sheetViews>
    <sheetView zoomScale="150" zoomScaleNormal="150" zoomScalePageLayoutView="0" workbookViewId="0" topLeftCell="A1">
      <selection activeCell="A2" sqref="A2"/>
    </sheetView>
  </sheetViews>
  <sheetFormatPr defaultColWidth="9.140625" defaultRowHeight="12.75"/>
  <cols>
    <col min="1" max="1" width="21.421875" style="0" customWidth="1"/>
    <col min="2" max="5" width="5.7109375" style="0" bestFit="1" customWidth="1"/>
    <col min="6" max="6" width="4.57421875" style="0" bestFit="1" customWidth="1"/>
    <col min="7" max="7" width="5.7109375" style="0" bestFit="1" customWidth="1"/>
    <col min="8" max="8" width="6.00390625" style="0" bestFit="1" customWidth="1"/>
    <col min="9" max="9" width="3.7109375" style="0" bestFit="1" customWidth="1"/>
    <col min="10" max="10" width="3.8515625" style="0" customWidth="1"/>
  </cols>
  <sheetData>
    <row r="1" spans="1:10" ht="18.75">
      <c r="A1" s="2" t="s">
        <v>127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0</v>
      </c>
      <c r="C4" s="1">
        <v>0</v>
      </c>
      <c r="D4" s="1">
        <v>6</v>
      </c>
      <c r="E4" s="1">
        <v>7</v>
      </c>
      <c r="F4" s="1"/>
      <c r="G4" s="1"/>
      <c r="H4" s="1">
        <f>SUM(B4:G4)</f>
        <v>13</v>
      </c>
      <c r="I4" s="25"/>
      <c r="J4" s="1"/>
    </row>
    <row r="5" spans="1:10" ht="12.75">
      <c r="A5" t="s">
        <v>100</v>
      </c>
      <c r="B5" s="1">
        <v>0</v>
      </c>
      <c r="C5" s="1">
        <v>0</v>
      </c>
      <c r="D5" s="1">
        <v>0</v>
      </c>
      <c r="E5" s="1">
        <v>0</v>
      </c>
      <c r="F5" s="1"/>
      <c r="G5" s="1"/>
      <c r="H5" s="1">
        <f>SUM(B5:G5)</f>
        <v>0</v>
      </c>
      <c r="I5" s="25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90</v>
      </c>
      <c r="B7" s="6" t="s">
        <v>91</v>
      </c>
      <c r="C7" s="6" t="s">
        <v>101</v>
      </c>
      <c r="D7" s="6"/>
      <c r="E7" s="6"/>
      <c r="F7" s="6"/>
      <c r="G7" s="6"/>
      <c r="H7" s="6"/>
      <c r="I7" s="6"/>
      <c r="J7" s="6"/>
    </row>
    <row r="8" spans="1:11" ht="12.75">
      <c r="A8" s="7" t="s">
        <v>18</v>
      </c>
      <c r="B8" s="8">
        <f>SUM(B9:B11)</f>
        <v>6</v>
      </c>
      <c r="C8" s="8">
        <f>SUM(C9:C11)</f>
        <v>14</v>
      </c>
      <c r="D8" s="8"/>
      <c r="E8" s="8"/>
      <c r="F8" s="8"/>
      <c r="G8" s="8"/>
      <c r="H8" s="8"/>
      <c r="I8" s="8"/>
      <c r="J8" s="8"/>
      <c r="K8" s="7"/>
    </row>
    <row r="9" spans="1:11" ht="12.75">
      <c r="A9" s="7" t="s">
        <v>19</v>
      </c>
      <c r="B9" s="8">
        <v>6</v>
      </c>
      <c r="C9" s="8">
        <v>11</v>
      </c>
      <c r="D9" s="8"/>
      <c r="E9" s="8"/>
      <c r="F9" s="8"/>
      <c r="G9" s="8"/>
      <c r="H9" s="8"/>
      <c r="I9" s="8"/>
      <c r="J9" s="8"/>
      <c r="K9" s="7"/>
    </row>
    <row r="10" spans="1:11" ht="12.75">
      <c r="A10" s="7" t="s">
        <v>20</v>
      </c>
      <c r="B10" s="8">
        <v>0</v>
      </c>
      <c r="C10" s="8">
        <v>2</v>
      </c>
      <c r="D10" s="8"/>
      <c r="E10" s="8"/>
      <c r="F10" s="8"/>
      <c r="G10" s="8"/>
      <c r="H10" s="8"/>
      <c r="I10" s="8"/>
      <c r="J10" s="8"/>
      <c r="K10" s="7"/>
    </row>
    <row r="11" spans="1:11" ht="12.75">
      <c r="A11" s="7" t="s">
        <v>21</v>
      </c>
      <c r="B11" s="8">
        <v>0</v>
      </c>
      <c r="C11" s="8">
        <v>1</v>
      </c>
      <c r="D11" s="8"/>
      <c r="E11" s="8"/>
      <c r="F11" s="8"/>
      <c r="G11" s="8"/>
      <c r="H11" s="8"/>
      <c r="I11" s="8"/>
      <c r="J11" s="8"/>
      <c r="K11" s="7"/>
    </row>
    <row r="12" spans="1:11" ht="12.75">
      <c r="A12" s="7" t="s">
        <v>22</v>
      </c>
      <c r="B12" s="8">
        <v>8</v>
      </c>
      <c r="C12" s="8">
        <v>13</v>
      </c>
      <c r="D12" s="8"/>
      <c r="E12" s="8"/>
      <c r="F12" s="8"/>
      <c r="G12" s="8"/>
      <c r="H12" s="8"/>
      <c r="I12" s="8"/>
      <c r="J12" s="8"/>
      <c r="K12" s="7"/>
    </row>
    <row r="13" spans="1:11" ht="12.75">
      <c r="A13" s="7" t="s">
        <v>23</v>
      </c>
      <c r="B13" s="8">
        <v>3</v>
      </c>
      <c r="C13" s="8">
        <v>3</v>
      </c>
      <c r="D13" s="8"/>
      <c r="E13" s="8"/>
      <c r="F13" s="8"/>
      <c r="G13" s="8"/>
      <c r="H13" s="8"/>
      <c r="I13" s="8"/>
      <c r="J13" s="8"/>
      <c r="K13" s="7"/>
    </row>
    <row r="14" spans="1:11" ht="12.75">
      <c r="A14" s="7" t="s">
        <v>24</v>
      </c>
      <c r="B14" s="10">
        <f>SUM(B13/B12)</f>
        <v>0.375</v>
      </c>
      <c r="C14" s="10">
        <f>SUM(C13/C12)</f>
        <v>0.23076923076923078</v>
      </c>
      <c r="D14" s="8"/>
      <c r="E14" s="8"/>
      <c r="F14" s="8"/>
      <c r="G14" s="8"/>
      <c r="H14" s="8"/>
      <c r="I14" s="8"/>
      <c r="J14" s="8"/>
      <c r="K14" s="7"/>
    </row>
    <row r="15" spans="1:11" ht="12.75">
      <c r="A15" s="7" t="s">
        <v>25</v>
      </c>
      <c r="B15" s="8">
        <v>0</v>
      </c>
      <c r="C15" s="8">
        <v>6</v>
      </c>
      <c r="D15" s="8"/>
      <c r="E15" s="8"/>
      <c r="F15" s="8"/>
      <c r="G15" s="8"/>
      <c r="H15" s="8"/>
      <c r="I15" s="8"/>
      <c r="J15" s="8"/>
      <c r="K15" s="7"/>
    </row>
    <row r="16" spans="1:11" ht="12.75">
      <c r="A16" s="7" t="s">
        <v>26</v>
      </c>
      <c r="B16" s="8">
        <v>0</v>
      </c>
      <c r="C16" s="8">
        <v>3</v>
      </c>
      <c r="D16" s="8"/>
      <c r="E16" s="8"/>
      <c r="F16" s="8"/>
      <c r="G16" s="8"/>
      <c r="H16" s="8"/>
      <c r="I16" s="8"/>
      <c r="J16" s="8"/>
      <c r="K16" s="7"/>
    </row>
    <row r="17" spans="1:11" ht="12.75">
      <c r="A17" s="7" t="s">
        <v>27</v>
      </c>
      <c r="B17" s="10">
        <v>0</v>
      </c>
      <c r="C17" s="10">
        <f>SUM(C16/C15)</f>
        <v>0.5</v>
      </c>
      <c r="D17" s="8"/>
      <c r="E17" s="8"/>
      <c r="F17" s="8"/>
      <c r="G17" s="8"/>
      <c r="H17" s="8"/>
      <c r="I17" s="8"/>
      <c r="J17" s="8"/>
      <c r="K17" s="7"/>
    </row>
    <row r="18" spans="1:11" ht="12.75">
      <c r="A18" s="7" t="s">
        <v>28</v>
      </c>
      <c r="B18" s="8">
        <f>SUM(B19)+(B24)</f>
        <v>33</v>
      </c>
      <c r="C18" s="8">
        <f>SUM(C19)+(C24)</f>
        <v>60</v>
      </c>
      <c r="D18" s="8"/>
      <c r="E18" s="8"/>
      <c r="F18" s="8"/>
      <c r="G18" s="8"/>
      <c r="H18" s="8"/>
      <c r="I18" s="8"/>
      <c r="J18" s="8"/>
      <c r="K18" s="7"/>
    </row>
    <row r="19" spans="1:11" ht="12.75">
      <c r="A19" s="7" t="s">
        <v>29</v>
      </c>
      <c r="B19" s="8">
        <v>23</v>
      </c>
      <c r="C19" s="8">
        <v>53</v>
      </c>
      <c r="D19" s="8"/>
      <c r="E19" s="8"/>
      <c r="F19" s="8"/>
      <c r="G19" s="8"/>
      <c r="H19" s="8"/>
      <c r="I19" s="8"/>
      <c r="J19" s="8"/>
      <c r="K19" s="7"/>
    </row>
    <row r="20" spans="1:11" ht="12.75">
      <c r="A20" s="7" t="s">
        <v>30</v>
      </c>
      <c r="B20" s="8">
        <v>164</v>
      </c>
      <c r="C20" s="8">
        <v>186</v>
      </c>
      <c r="D20" s="8"/>
      <c r="E20" s="8"/>
      <c r="F20" s="8"/>
      <c r="G20" s="8"/>
      <c r="H20" s="8"/>
      <c r="I20" s="8"/>
      <c r="J20" s="8"/>
      <c r="K20" s="7"/>
    </row>
    <row r="21" spans="1:11" ht="12.75">
      <c r="A21" s="7" t="s">
        <v>31</v>
      </c>
      <c r="B21" s="8">
        <v>25</v>
      </c>
      <c r="C21" s="8">
        <v>42</v>
      </c>
      <c r="D21" s="8"/>
      <c r="E21" s="8"/>
      <c r="F21" s="8"/>
      <c r="G21" s="8"/>
      <c r="H21" s="8"/>
      <c r="I21" s="8"/>
      <c r="J21" s="8"/>
      <c r="K21" s="7"/>
    </row>
    <row r="22" spans="1:11" ht="12.75">
      <c r="A22" s="7" t="s">
        <v>32</v>
      </c>
      <c r="B22" s="8">
        <f>SUM(B20)+(B21)</f>
        <v>189</v>
      </c>
      <c r="C22" s="8">
        <f>SUM(C20)+(C21)</f>
        <v>228</v>
      </c>
      <c r="D22" s="8"/>
      <c r="E22" s="8"/>
      <c r="F22" s="8"/>
      <c r="G22" s="8"/>
      <c r="H22" s="8"/>
      <c r="I22" s="8"/>
      <c r="J22" s="8"/>
      <c r="K22" s="7"/>
    </row>
    <row r="23" spans="1:11" ht="12.75">
      <c r="A23" s="7" t="s">
        <v>33</v>
      </c>
      <c r="B23" s="8">
        <v>5</v>
      </c>
      <c r="C23" s="8">
        <v>3</v>
      </c>
      <c r="D23" s="8"/>
      <c r="E23" s="8"/>
      <c r="F23" s="8"/>
      <c r="G23" s="8"/>
      <c r="H23" s="8"/>
      <c r="I23" s="8"/>
      <c r="J23" s="8"/>
      <c r="K23" s="7"/>
    </row>
    <row r="24" spans="1:11" ht="12.75">
      <c r="A24" s="7" t="s">
        <v>34</v>
      </c>
      <c r="B24" s="8">
        <v>10</v>
      </c>
      <c r="C24" s="8">
        <v>7</v>
      </c>
      <c r="D24" s="8"/>
      <c r="E24" s="8"/>
      <c r="F24" s="8"/>
      <c r="G24" s="8"/>
      <c r="H24" s="8"/>
      <c r="I24" s="8"/>
      <c r="J24" s="8"/>
      <c r="K24" s="7"/>
    </row>
    <row r="25" spans="1:11" ht="12.75">
      <c r="A25" s="7" t="s">
        <v>35</v>
      </c>
      <c r="B25" s="8">
        <v>0</v>
      </c>
      <c r="C25" s="8">
        <v>0</v>
      </c>
      <c r="D25" s="8"/>
      <c r="E25" s="8"/>
      <c r="F25" s="8"/>
      <c r="G25" s="8"/>
      <c r="H25" s="8"/>
      <c r="I25" s="8"/>
      <c r="J25" s="8"/>
      <c r="K25" s="7"/>
    </row>
    <row r="26" spans="1:11" ht="12.75">
      <c r="A26" s="7" t="s">
        <v>36</v>
      </c>
      <c r="B26" s="8">
        <v>5</v>
      </c>
      <c r="C26" s="8">
        <v>3</v>
      </c>
      <c r="D26" s="8"/>
      <c r="E26" s="8"/>
      <c r="F26" s="8"/>
      <c r="G26" s="8"/>
      <c r="H26" s="8"/>
      <c r="I26" s="8"/>
      <c r="J26" s="8"/>
      <c r="K26" s="7"/>
    </row>
    <row r="27" spans="1:11" ht="12.75">
      <c r="A27" s="7" t="s">
        <v>37</v>
      </c>
      <c r="B27" s="8">
        <v>186</v>
      </c>
      <c r="C27" s="8">
        <v>111</v>
      </c>
      <c r="D27" s="8"/>
      <c r="E27" s="8"/>
      <c r="F27" s="8"/>
      <c r="G27" s="8"/>
      <c r="H27" s="8"/>
      <c r="I27" s="8"/>
      <c r="J27" s="8"/>
      <c r="K27" s="7"/>
    </row>
    <row r="28" spans="1:11" ht="12.75">
      <c r="A28" s="7" t="s">
        <v>38</v>
      </c>
      <c r="B28" s="9">
        <f>SUM(B27/B26)</f>
        <v>37.2</v>
      </c>
      <c r="C28" s="9">
        <f>SUM(C27/C26)</f>
        <v>37</v>
      </c>
      <c r="D28" s="9"/>
      <c r="E28" s="9"/>
      <c r="F28" s="9"/>
      <c r="G28" s="9"/>
      <c r="H28" s="9"/>
      <c r="I28" s="9"/>
      <c r="J28" s="9"/>
      <c r="K28" s="7"/>
    </row>
    <row r="29" spans="1:11" ht="12.75">
      <c r="A29" s="7" t="s">
        <v>39</v>
      </c>
      <c r="B29" s="8">
        <v>1</v>
      </c>
      <c r="C29" s="8">
        <v>3</v>
      </c>
      <c r="D29" s="8"/>
      <c r="E29" s="8"/>
      <c r="F29" s="8"/>
      <c r="G29" s="8"/>
      <c r="H29" s="8"/>
      <c r="I29" s="8"/>
      <c r="J29" s="8"/>
      <c r="K29" s="7"/>
    </row>
    <row r="30" spans="1:11" ht="12.75">
      <c r="A30" s="7" t="s">
        <v>40</v>
      </c>
      <c r="B30" s="8">
        <v>1</v>
      </c>
      <c r="C30" s="8">
        <v>0</v>
      </c>
      <c r="D30" s="8"/>
      <c r="E30" s="8"/>
      <c r="F30" s="8"/>
      <c r="G30" s="8"/>
      <c r="H30" s="8"/>
      <c r="I30" s="8"/>
      <c r="J30" s="8"/>
      <c r="K30" s="7"/>
    </row>
    <row r="31" spans="1:11" ht="12.75">
      <c r="A31" s="7" t="s">
        <v>41</v>
      </c>
      <c r="B31" s="8">
        <v>5</v>
      </c>
      <c r="C31" s="8">
        <v>4</v>
      </c>
      <c r="D31" s="8"/>
      <c r="E31" s="8"/>
      <c r="F31" s="8"/>
      <c r="G31" s="8"/>
      <c r="H31" s="8"/>
      <c r="I31" s="8"/>
      <c r="J31" s="8"/>
      <c r="K31" s="7"/>
    </row>
    <row r="32" spans="1:11" ht="12.75">
      <c r="A32" s="7" t="s">
        <v>42</v>
      </c>
      <c r="B32" s="8">
        <v>34</v>
      </c>
      <c r="C32" s="8">
        <v>45</v>
      </c>
      <c r="D32" s="8"/>
      <c r="E32" s="8"/>
      <c r="F32" s="8"/>
      <c r="G32" s="8"/>
      <c r="H32" s="8"/>
      <c r="I32" s="8"/>
      <c r="J32" s="8"/>
      <c r="K32" s="7"/>
    </row>
    <row r="33" spans="1:11" ht="12.75">
      <c r="A33" s="7" t="s">
        <v>43</v>
      </c>
      <c r="B33" s="26" t="s">
        <v>227</v>
      </c>
      <c r="C33" s="26" t="s">
        <v>228</v>
      </c>
      <c r="D33" s="11"/>
      <c r="E33" s="11"/>
      <c r="F33" s="11"/>
      <c r="G33" s="11"/>
      <c r="H33" s="11"/>
      <c r="I33" s="11"/>
      <c r="J33" s="11"/>
      <c r="K33" s="7"/>
    </row>
    <row r="34" spans="1:11" ht="12.75">
      <c r="A34" s="7" t="s">
        <v>93</v>
      </c>
      <c r="B34" s="8">
        <v>13</v>
      </c>
      <c r="C34" s="8">
        <v>0</v>
      </c>
      <c r="D34" s="8"/>
      <c r="E34" s="8"/>
      <c r="F34" s="8"/>
      <c r="G34" s="8"/>
      <c r="H34" s="8"/>
      <c r="I34" s="8"/>
      <c r="J34" s="8"/>
      <c r="K34" s="7"/>
    </row>
    <row r="35" spans="1:11" ht="12.7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2"/>
    </row>
    <row r="36" spans="1:11" ht="12.75">
      <c r="A36" s="5" t="s">
        <v>45</v>
      </c>
      <c r="B36" s="6" t="s">
        <v>46</v>
      </c>
      <c r="C36" s="6" t="s">
        <v>47</v>
      </c>
      <c r="D36" s="6" t="s">
        <v>9</v>
      </c>
      <c r="E36" s="6" t="s">
        <v>48</v>
      </c>
      <c r="F36" s="6" t="s">
        <v>49</v>
      </c>
      <c r="G36" s="6"/>
      <c r="H36" s="6"/>
      <c r="I36" s="6"/>
      <c r="J36" s="6"/>
      <c r="K36" s="12"/>
    </row>
    <row r="37" spans="1:11" ht="12.75">
      <c r="A37" s="7" t="s">
        <v>139</v>
      </c>
      <c r="B37" s="8">
        <v>7</v>
      </c>
      <c r="C37" s="8">
        <v>87</v>
      </c>
      <c r="D37" s="9">
        <f aca="true" t="shared" si="0" ref="D37:D42">SUM(C37)/(B37)</f>
        <v>12.428571428571429</v>
      </c>
      <c r="E37" s="8">
        <v>60</v>
      </c>
      <c r="F37" s="8">
        <v>1</v>
      </c>
      <c r="G37" s="8"/>
      <c r="H37" s="8"/>
      <c r="I37" s="8"/>
      <c r="J37" s="8"/>
      <c r="K37" s="7"/>
    </row>
    <row r="38" spans="1:11" ht="12.75">
      <c r="A38" s="7" t="s">
        <v>141</v>
      </c>
      <c r="B38" s="8">
        <v>9</v>
      </c>
      <c r="C38" s="8">
        <v>50</v>
      </c>
      <c r="D38" s="9">
        <f t="shared" si="0"/>
        <v>5.555555555555555</v>
      </c>
      <c r="E38" s="8">
        <v>24</v>
      </c>
      <c r="F38" s="8">
        <v>0</v>
      </c>
      <c r="G38" s="8"/>
      <c r="H38" s="8"/>
      <c r="I38" s="8"/>
      <c r="J38" s="8"/>
      <c r="K38" s="7"/>
    </row>
    <row r="39" spans="1:11" ht="12.75">
      <c r="A39" s="7" t="s">
        <v>140</v>
      </c>
      <c r="B39" s="8">
        <v>6</v>
      </c>
      <c r="C39" s="8">
        <v>25</v>
      </c>
      <c r="D39" s="9">
        <f t="shared" si="0"/>
        <v>4.166666666666667</v>
      </c>
      <c r="E39" s="8">
        <v>8</v>
      </c>
      <c r="F39" s="8">
        <v>1</v>
      </c>
      <c r="G39" s="8"/>
      <c r="H39" s="8"/>
      <c r="I39" s="8"/>
      <c r="J39" s="8"/>
      <c r="K39" s="7"/>
    </row>
    <row r="40" spans="1:11" ht="12.75">
      <c r="A40" t="s">
        <v>248</v>
      </c>
      <c r="B40" s="8">
        <v>1</v>
      </c>
      <c r="C40" s="8">
        <v>2</v>
      </c>
      <c r="D40" s="9">
        <f t="shared" si="0"/>
        <v>2</v>
      </c>
      <c r="E40" s="8">
        <v>2</v>
      </c>
      <c r="F40" s="8">
        <v>0</v>
      </c>
      <c r="G40" s="8"/>
      <c r="H40" s="8"/>
      <c r="I40" s="8"/>
      <c r="J40" s="8"/>
      <c r="K40" s="7"/>
    </row>
    <row r="41" spans="1:11" ht="12.75">
      <c r="A41" s="5" t="s">
        <v>8</v>
      </c>
      <c r="B41" s="6">
        <f>SUM(B37:B40)</f>
        <v>23</v>
      </c>
      <c r="C41" s="6">
        <f>SUM(C37:C40)</f>
        <v>164</v>
      </c>
      <c r="D41" s="15">
        <f t="shared" si="0"/>
        <v>7.130434782608695</v>
      </c>
      <c r="E41" s="6">
        <v>60</v>
      </c>
      <c r="F41" s="6">
        <f>SUM(F37:F40)</f>
        <v>2</v>
      </c>
      <c r="G41" s="6"/>
      <c r="H41" s="6"/>
      <c r="I41" s="6"/>
      <c r="J41" s="6"/>
      <c r="K41" s="12"/>
    </row>
    <row r="42" spans="1:11" ht="12.75">
      <c r="A42" s="5" t="s">
        <v>100</v>
      </c>
      <c r="B42" s="6">
        <f>C19</f>
        <v>53</v>
      </c>
      <c r="C42" s="6">
        <f>C20</f>
        <v>186</v>
      </c>
      <c r="D42" s="15">
        <f t="shared" si="0"/>
        <v>3.509433962264151</v>
      </c>
      <c r="E42" s="6">
        <v>29</v>
      </c>
      <c r="F42" s="6">
        <v>0</v>
      </c>
      <c r="G42" s="6"/>
      <c r="H42" s="6"/>
      <c r="I42" s="6"/>
      <c r="J42" s="6"/>
      <c r="K42" s="12"/>
    </row>
    <row r="43" spans="1:11" ht="12.75">
      <c r="A43" s="5"/>
      <c r="B43" s="6"/>
      <c r="C43" s="6"/>
      <c r="D43" s="6"/>
      <c r="E43" s="6"/>
      <c r="F43" s="6"/>
      <c r="G43" s="6"/>
      <c r="H43" s="6"/>
      <c r="I43" s="6"/>
      <c r="J43" s="6"/>
      <c r="K43" s="12"/>
    </row>
    <row r="44" spans="1:11" ht="12.75">
      <c r="A44" s="5" t="s">
        <v>50</v>
      </c>
      <c r="B44" s="6" t="s">
        <v>51</v>
      </c>
      <c r="C44" s="6" t="s">
        <v>46</v>
      </c>
      <c r="D44" s="6" t="s">
        <v>52</v>
      </c>
      <c r="E44" s="6" t="s">
        <v>53</v>
      </c>
      <c r="F44" s="6" t="s">
        <v>47</v>
      </c>
      <c r="G44" s="6" t="s">
        <v>54</v>
      </c>
      <c r="H44" s="6" t="s">
        <v>49</v>
      </c>
      <c r="I44" s="6" t="s">
        <v>48</v>
      </c>
      <c r="J44" s="6"/>
      <c r="K44" s="12"/>
    </row>
    <row r="45" spans="1:10" s="7" customFormat="1" ht="12.75">
      <c r="A45" s="7" t="s">
        <v>139</v>
      </c>
      <c r="B45" s="8">
        <v>4</v>
      </c>
      <c r="C45" s="8">
        <v>8</v>
      </c>
      <c r="D45" s="8">
        <v>0</v>
      </c>
      <c r="E45" s="10">
        <f>SUM(B45)/(C45)</f>
        <v>0.5</v>
      </c>
      <c r="F45" s="8">
        <v>24</v>
      </c>
      <c r="G45" s="16">
        <f>SUM(F45)/(C45)</f>
        <v>3</v>
      </c>
      <c r="H45" s="8">
        <v>0</v>
      </c>
      <c r="I45" s="8">
        <v>9</v>
      </c>
      <c r="J45" s="8"/>
    </row>
    <row r="46" spans="1:10" s="7" customFormat="1" ht="12.75">
      <c r="A46" t="s">
        <v>248</v>
      </c>
      <c r="B46" s="8">
        <v>1</v>
      </c>
      <c r="C46" s="8">
        <v>2</v>
      </c>
      <c r="D46" s="8">
        <v>0</v>
      </c>
      <c r="E46" s="10">
        <f>SUM(B46)/(C46)</f>
        <v>0.5</v>
      </c>
      <c r="F46" s="8">
        <v>1</v>
      </c>
      <c r="G46" s="16">
        <f>SUM(F46)/(C46)</f>
        <v>0.5</v>
      </c>
      <c r="H46" s="8">
        <v>0</v>
      </c>
      <c r="I46" s="8">
        <v>1</v>
      </c>
      <c r="J46" s="8"/>
    </row>
    <row r="47" spans="1:11" s="22" customFormat="1" ht="12.75">
      <c r="A47" s="5" t="s">
        <v>8</v>
      </c>
      <c r="B47" s="6">
        <f>SUM(B45:B46)</f>
        <v>5</v>
      </c>
      <c r="C47" s="6">
        <f>SUM(C45:C46)</f>
        <v>10</v>
      </c>
      <c r="D47" s="6">
        <f>SUM(D45:D46)</f>
        <v>0</v>
      </c>
      <c r="E47" s="17">
        <f>SUM(B47)/(C47)</f>
        <v>0.5</v>
      </c>
      <c r="F47" s="6">
        <f>SUM(F45:F46)</f>
        <v>25</v>
      </c>
      <c r="G47" s="18">
        <f>SUM(F47)/(C47)</f>
        <v>2.5</v>
      </c>
      <c r="H47" s="6">
        <f>SUM(H45:H46)</f>
        <v>0</v>
      </c>
      <c r="I47" s="6">
        <v>9</v>
      </c>
      <c r="J47" s="6"/>
      <c r="K47" s="5"/>
    </row>
    <row r="48" spans="1:11" s="22" customFormat="1" ht="12.75">
      <c r="A48" s="5" t="s">
        <v>100</v>
      </c>
      <c r="B48" s="6">
        <f>C23</f>
        <v>3</v>
      </c>
      <c r="C48" s="6">
        <f>C24</f>
        <v>7</v>
      </c>
      <c r="D48" s="6">
        <f>C25</f>
        <v>0</v>
      </c>
      <c r="E48" s="17">
        <f>SUM(B48)/(C48)</f>
        <v>0.42857142857142855</v>
      </c>
      <c r="F48" s="6">
        <f>C21</f>
        <v>42</v>
      </c>
      <c r="G48" s="18">
        <f>SUM(F48)/(C48)</f>
        <v>6</v>
      </c>
      <c r="H48" s="6">
        <v>0</v>
      </c>
      <c r="I48" s="6">
        <v>30</v>
      </c>
      <c r="J48" s="6"/>
      <c r="K48" s="5"/>
    </row>
    <row r="49" spans="1:11" ht="12.75">
      <c r="A49" s="12"/>
      <c r="B49" s="14"/>
      <c r="C49" s="14"/>
      <c r="D49" s="14"/>
      <c r="E49" s="14"/>
      <c r="F49" s="14"/>
      <c r="G49" s="14"/>
      <c r="H49" s="14"/>
      <c r="I49" s="14"/>
      <c r="J49" s="14"/>
      <c r="K49" s="12"/>
    </row>
    <row r="50" spans="1:11" ht="12.75">
      <c r="A50" s="5" t="s">
        <v>55</v>
      </c>
      <c r="B50" s="6" t="s">
        <v>56</v>
      </c>
      <c r="C50" s="6" t="s">
        <v>47</v>
      </c>
      <c r="D50" s="6" t="s">
        <v>9</v>
      </c>
      <c r="E50" s="6" t="s">
        <v>48</v>
      </c>
      <c r="F50" s="6" t="s">
        <v>49</v>
      </c>
      <c r="G50" s="6"/>
      <c r="H50" s="6"/>
      <c r="I50" s="6"/>
      <c r="J50" s="6"/>
      <c r="K50" s="12"/>
    </row>
    <row r="51" spans="1:10" s="7" customFormat="1" ht="12.75">
      <c r="A51" s="7" t="s">
        <v>141</v>
      </c>
      <c r="B51" s="8">
        <v>2</v>
      </c>
      <c r="C51" s="8">
        <v>7</v>
      </c>
      <c r="D51" s="9">
        <f aca="true" t="shared" si="1" ref="D51:D56">SUM(C51)/(B51)</f>
        <v>3.5</v>
      </c>
      <c r="E51" s="8">
        <v>6</v>
      </c>
      <c r="F51" s="8">
        <v>0</v>
      </c>
      <c r="G51" s="8"/>
      <c r="H51" s="8"/>
      <c r="I51" s="8"/>
      <c r="J51" s="8"/>
    </row>
    <row r="52" spans="1:10" s="7" customFormat="1" ht="12.75">
      <c r="A52" s="7" t="s">
        <v>144</v>
      </c>
      <c r="B52" s="8">
        <v>1</v>
      </c>
      <c r="C52" s="8">
        <v>9</v>
      </c>
      <c r="D52" s="9">
        <f t="shared" si="1"/>
        <v>9</v>
      </c>
      <c r="E52" s="8">
        <v>9</v>
      </c>
      <c r="F52" s="8">
        <v>0</v>
      </c>
      <c r="G52" s="8"/>
      <c r="H52" s="8"/>
      <c r="I52" s="8"/>
      <c r="J52" s="8"/>
    </row>
    <row r="53" spans="1:10" s="7" customFormat="1" ht="12.75">
      <c r="A53" s="7" t="s">
        <v>162</v>
      </c>
      <c r="B53" s="8">
        <v>1</v>
      </c>
      <c r="C53" s="8">
        <v>5</v>
      </c>
      <c r="D53" s="9">
        <f t="shared" si="1"/>
        <v>5</v>
      </c>
      <c r="E53" s="8">
        <v>5</v>
      </c>
      <c r="F53" s="8">
        <v>0</v>
      </c>
      <c r="G53" s="8"/>
      <c r="H53" s="8"/>
      <c r="I53" s="8"/>
      <c r="J53" s="8"/>
    </row>
    <row r="54" spans="1:10" s="7" customFormat="1" ht="12.75">
      <c r="A54" s="7" t="s">
        <v>213</v>
      </c>
      <c r="B54" s="8">
        <v>1</v>
      </c>
      <c r="C54" s="8">
        <v>4</v>
      </c>
      <c r="D54" s="9">
        <f t="shared" si="1"/>
        <v>4</v>
      </c>
      <c r="E54" s="8">
        <v>4</v>
      </c>
      <c r="F54" s="8">
        <v>0</v>
      </c>
      <c r="G54" s="8"/>
      <c r="H54" s="8"/>
      <c r="I54" s="8"/>
      <c r="J54" s="8"/>
    </row>
    <row r="55" spans="1:11" ht="12.75">
      <c r="A55" s="5" t="s">
        <v>8</v>
      </c>
      <c r="B55" s="6">
        <f>SUM(B51:B54)</f>
        <v>5</v>
      </c>
      <c r="C55" s="6">
        <f>SUM(C51:C54)</f>
        <v>25</v>
      </c>
      <c r="D55" s="15">
        <f t="shared" si="1"/>
        <v>5</v>
      </c>
      <c r="E55" s="6">
        <v>9</v>
      </c>
      <c r="F55" s="6">
        <f>SUM(F51:F54)</f>
        <v>0</v>
      </c>
      <c r="G55" s="6"/>
      <c r="H55" s="6"/>
      <c r="I55" s="6"/>
      <c r="J55" s="6"/>
      <c r="K55" s="12"/>
    </row>
    <row r="56" spans="1:11" ht="12.75">
      <c r="A56" s="5" t="s">
        <v>100</v>
      </c>
      <c r="B56" s="6">
        <f>C23</f>
        <v>3</v>
      </c>
      <c r="C56" s="6">
        <f>C21</f>
        <v>42</v>
      </c>
      <c r="D56" s="15">
        <f t="shared" si="1"/>
        <v>14</v>
      </c>
      <c r="E56" s="6">
        <v>30</v>
      </c>
      <c r="F56" s="6">
        <v>0</v>
      </c>
      <c r="G56" s="6"/>
      <c r="H56" s="6"/>
      <c r="I56" s="6"/>
      <c r="J56" s="6"/>
      <c r="K56" s="12"/>
    </row>
    <row r="57" spans="1:11" ht="12.75">
      <c r="A57" s="5"/>
      <c r="B57" s="6"/>
      <c r="C57" s="6"/>
      <c r="D57" s="15"/>
      <c r="E57" s="6"/>
      <c r="F57" s="6"/>
      <c r="G57" s="6"/>
      <c r="H57" s="6"/>
      <c r="I57" s="6"/>
      <c r="J57" s="6"/>
      <c r="K57" s="12"/>
    </row>
    <row r="58" spans="1:11" ht="12.75">
      <c r="A58" s="5"/>
      <c r="B58" s="6" t="s">
        <v>49</v>
      </c>
      <c r="C58" s="6" t="s">
        <v>49</v>
      </c>
      <c r="D58" s="6" t="s">
        <v>49</v>
      </c>
      <c r="E58" s="6"/>
      <c r="F58" s="6"/>
      <c r="G58" s="6"/>
      <c r="H58" s="6"/>
      <c r="I58" s="6"/>
      <c r="J58" s="6"/>
      <c r="K58" s="12"/>
    </row>
    <row r="59" spans="1:11" ht="12.75">
      <c r="A59" s="5" t="s">
        <v>57</v>
      </c>
      <c r="B59" s="6" t="s">
        <v>58</v>
      </c>
      <c r="C59" s="6" t="s">
        <v>56</v>
      </c>
      <c r="D59" s="6" t="s">
        <v>59</v>
      </c>
      <c r="E59" s="6" t="s">
        <v>60</v>
      </c>
      <c r="F59" s="6" t="s">
        <v>61</v>
      </c>
      <c r="G59" s="6" t="s">
        <v>62</v>
      </c>
      <c r="H59" s="6" t="s">
        <v>63</v>
      </c>
      <c r="I59" s="6" t="s">
        <v>64</v>
      </c>
      <c r="J59" s="6"/>
      <c r="K59" s="12"/>
    </row>
    <row r="60" spans="1:10" s="7" customFormat="1" ht="12.75">
      <c r="A60" s="7" t="s">
        <v>139</v>
      </c>
      <c r="B60" s="8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f>SUM(B60*6)+(C60*6)+(D60*6)+(E60)+(F60*2)+(G60*3)+(H60*2)</f>
        <v>6</v>
      </c>
      <c r="J60" s="8"/>
    </row>
    <row r="61" spans="1:10" s="7" customFormat="1" ht="12.75">
      <c r="A61" s="7" t="s">
        <v>140</v>
      </c>
      <c r="B61" s="8">
        <v>1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f>SUM(B61*6)+(C61*6)+(D61*6)+(E61)+(F61*2)+(G61*3)+(H61*2)</f>
        <v>6</v>
      </c>
      <c r="J61" s="8"/>
    </row>
    <row r="62" spans="1:10" s="7" customFormat="1" ht="12.75">
      <c r="A62" s="7" t="s">
        <v>147</v>
      </c>
      <c r="B62" s="8">
        <v>0</v>
      </c>
      <c r="C62" s="8">
        <v>0</v>
      </c>
      <c r="D62" s="8">
        <v>0</v>
      </c>
      <c r="E62" s="8">
        <v>1</v>
      </c>
      <c r="F62" s="8">
        <v>0</v>
      </c>
      <c r="G62" s="8">
        <v>0</v>
      </c>
      <c r="H62" s="8">
        <v>0</v>
      </c>
      <c r="I62" s="8">
        <f>SUM(B62*6)+(C62*6)+(D62*6)+(E62)+(F62*2)+(G62*3)+(H62*2)</f>
        <v>1</v>
      </c>
      <c r="J62" s="8"/>
    </row>
    <row r="63" spans="1:11" ht="12.75">
      <c r="A63" s="5" t="s">
        <v>8</v>
      </c>
      <c r="B63" s="6">
        <f aca="true" t="shared" si="2" ref="B63:H63">SUM(B60:B62)</f>
        <v>2</v>
      </c>
      <c r="C63" s="6">
        <f t="shared" si="2"/>
        <v>0</v>
      </c>
      <c r="D63" s="6">
        <f t="shared" si="2"/>
        <v>0</v>
      </c>
      <c r="E63" s="6">
        <f t="shared" si="2"/>
        <v>1</v>
      </c>
      <c r="F63" s="6">
        <f t="shared" si="2"/>
        <v>0</v>
      </c>
      <c r="G63" s="6">
        <f t="shared" si="2"/>
        <v>0</v>
      </c>
      <c r="H63" s="6">
        <f t="shared" si="2"/>
        <v>0</v>
      </c>
      <c r="I63" s="6">
        <f>SUM(B63*6)+(C63*6)+(D63*6)+(E63)+(F63*2)+(G63*3)+(H63*2)</f>
        <v>13</v>
      </c>
      <c r="J63" s="6"/>
      <c r="K63" s="12"/>
    </row>
    <row r="64" spans="1:11" ht="12.75">
      <c r="A64" s="5" t="s">
        <v>100</v>
      </c>
      <c r="B64" s="6">
        <f>F42</f>
        <v>0</v>
      </c>
      <c r="C64" s="6">
        <f>H48</f>
        <v>0</v>
      </c>
      <c r="D64" s="6">
        <v>0</v>
      </c>
      <c r="E64" s="6">
        <f>B69</f>
        <v>0</v>
      </c>
      <c r="F64" s="6">
        <v>0</v>
      </c>
      <c r="G64" s="6">
        <f>E69</f>
        <v>0</v>
      </c>
      <c r="H64" s="6">
        <v>0</v>
      </c>
      <c r="I64" s="6">
        <f>SUM(B64*6)+(C64*6)+(D64*6)+(E64)+(F64*2)+(G64*3)+(H64*2)</f>
        <v>0</v>
      </c>
      <c r="J64" s="6"/>
      <c r="K64" s="12"/>
    </row>
    <row r="65" spans="1:11" ht="12.75">
      <c r="A65" s="5"/>
      <c r="B65" s="6"/>
      <c r="C65" s="6"/>
      <c r="D65" s="6"/>
      <c r="E65" s="6"/>
      <c r="F65" s="6"/>
      <c r="G65" s="6"/>
      <c r="H65" s="6"/>
      <c r="I65" s="6"/>
      <c r="J65" s="6"/>
      <c r="K65" s="12"/>
    </row>
    <row r="66" spans="1:11" ht="12.75">
      <c r="A66" s="5" t="s">
        <v>65</v>
      </c>
      <c r="B66" s="6" t="s">
        <v>66</v>
      </c>
      <c r="C66" s="6" t="s">
        <v>67</v>
      </c>
      <c r="D66" s="6" t="s">
        <v>53</v>
      </c>
      <c r="E66" s="6" t="s">
        <v>118</v>
      </c>
      <c r="F66" s="6" t="s">
        <v>68</v>
      </c>
      <c r="G66" s="6" t="s">
        <v>53</v>
      </c>
      <c r="H66" s="6" t="s">
        <v>48</v>
      </c>
      <c r="I66" s="6" t="s">
        <v>64</v>
      </c>
      <c r="J66" s="19" t="s">
        <v>83</v>
      </c>
      <c r="K66" s="12"/>
    </row>
    <row r="67" spans="1:10" s="7" customFormat="1" ht="12.75">
      <c r="A67" s="7" t="s">
        <v>147</v>
      </c>
      <c r="B67" s="8">
        <v>1</v>
      </c>
      <c r="C67" s="8">
        <v>2</v>
      </c>
      <c r="D67" s="10">
        <f>SUM(B67/C67)</f>
        <v>0.5</v>
      </c>
      <c r="E67" s="20">
        <v>0</v>
      </c>
      <c r="F67" s="20">
        <v>0</v>
      </c>
      <c r="G67" s="10">
        <v>0</v>
      </c>
      <c r="H67" s="8">
        <v>0</v>
      </c>
      <c r="I67" s="8">
        <f>SUM(B67)+(E67*3)</f>
        <v>1</v>
      </c>
      <c r="J67" s="23"/>
    </row>
    <row r="68" spans="1:11" ht="12.75">
      <c r="A68" s="5" t="s">
        <v>8</v>
      </c>
      <c r="B68" s="6">
        <f>SUM(B67:B67)</f>
        <v>1</v>
      </c>
      <c r="C68" s="6">
        <f>SUM(C67:C67)</f>
        <v>2</v>
      </c>
      <c r="D68" s="17">
        <f>SUM(B68/C68)</f>
        <v>0.5</v>
      </c>
      <c r="E68" s="24">
        <f>SUM(E67:E67)</f>
        <v>0</v>
      </c>
      <c r="F68" s="24">
        <f>SUM(F67:F67)</f>
        <v>0</v>
      </c>
      <c r="G68" s="17">
        <v>0</v>
      </c>
      <c r="H68" s="6">
        <v>0</v>
      </c>
      <c r="I68" s="6">
        <f>SUM(B68)+(E68*3)</f>
        <v>1</v>
      </c>
      <c r="J68" s="19"/>
      <c r="K68" s="5"/>
    </row>
    <row r="69" spans="1:11" ht="12.75">
      <c r="A69" s="5" t="s">
        <v>100</v>
      </c>
      <c r="B69" s="6">
        <v>0</v>
      </c>
      <c r="C69" s="6">
        <v>0</v>
      </c>
      <c r="D69" s="17">
        <v>0</v>
      </c>
      <c r="E69" s="24">
        <v>0</v>
      </c>
      <c r="F69" s="24">
        <v>1</v>
      </c>
      <c r="G69" s="17">
        <f>SUM(E69)/(F69)</f>
        <v>0</v>
      </c>
      <c r="H69" s="6">
        <v>0</v>
      </c>
      <c r="I69" s="6">
        <f>SUM(B69)+(E69*3)</f>
        <v>0</v>
      </c>
      <c r="J69" s="19" t="s">
        <v>229</v>
      </c>
      <c r="K69" s="5"/>
    </row>
    <row r="70" spans="1:11" ht="12.75">
      <c r="A70" s="5"/>
      <c r="B70" s="6"/>
      <c r="C70" s="6"/>
      <c r="D70" s="6"/>
      <c r="E70" s="6"/>
      <c r="F70" s="6"/>
      <c r="G70" s="6"/>
      <c r="H70" s="6"/>
      <c r="I70" s="6"/>
      <c r="J70" s="6"/>
      <c r="K70" s="5"/>
    </row>
    <row r="71" spans="1:11" ht="12.75">
      <c r="A71" s="5" t="s">
        <v>84</v>
      </c>
      <c r="B71" s="6" t="s">
        <v>85</v>
      </c>
      <c r="C71" s="6" t="s">
        <v>47</v>
      </c>
      <c r="D71" s="6" t="s">
        <v>9</v>
      </c>
      <c r="E71" s="6" t="s">
        <v>48</v>
      </c>
      <c r="F71" s="6" t="s">
        <v>49</v>
      </c>
      <c r="G71" s="6"/>
      <c r="H71" s="6"/>
      <c r="I71" s="6"/>
      <c r="J71" s="6"/>
      <c r="K71" s="5"/>
    </row>
    <row r="72" spans="1:11" ht="12.75">
      <c r="A72" s="5" t="s">
        <v>8</v>
      </c>
      <c r="B72" s="6">
        <v>0</v>
      </c>
      <c r="C72" s="6"/>
      <c r="D72" s="15"/>
      <c r="E72" s="6"/>
      <c r="F72" s="6"/>
      <c r="G72" s="6"/>
      <c r="H72" s="6"/>
      <c r="I72" s="6"/>
      <c r="J72" s="6"/>
      <c r="K72" s="12"/>
    </row>
    <row r="73" spans="1:11" ht="12.75">
      <c r="A73" s="5" t="s">
        <v>100</v>
      </c>
      <c r="B73" s="6">
        <v>2</v>
      </c>
      <c r="C73" s="6">
        <v>26</v>
      </c>
      <c r="D73" s="15">
        <f>SUM(C73)/(B73)</f>
        <v>13</v>
      </c>
      <c r="E73" s="6">
        <v>23</v>
      </c>
      <c r="F73" s="6">
        <v>0</v>
      </c>
      <c r="G73" s="6"/>
      <c r="H73" s="6"/>
      <c r="I73" s="6"/>
      <c r="J73" s="6"/>
      <c r="K73" s="12"/>
    </row>
    <row r="74" spans="1:11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1:11" ht="12.75">
      <c r="A75" s="5" t="s">
        <v>71</v>
      </c>
      <c r="B75" s="6" t="s">
        <v>86</v>
      </c>
      <c r="C75" s="6" t="s">
        <v>47</v>
      </c>
      <c r="D75" s="6" t="s">
        <v>9</v>
      </c>
      <c r="E75" s="6" t="s">
        <v>48</v>
      </c>
      <c r="F75" s="6" t="s">
        <v>49</v>
      </c>
      <c r="G75" s="12"/>
      <c r="H75" s="12"/>
      <c r="I75" s="12"/>
      <c r="J75" s="12"/>
      <c r="K75" s="12"/>
    </row>
    <row r="76" spans="1:6" s="7" customFormat="1" ht="12.75">
      <c r="A76" s="7" t="s">
        <v>144</v>
      </c>
      <c r="B76" s="8">
        <v>1</v>
      </c>
      <c r="C76" s="8">
        <v>3</v>
      </c>
      <c r="D76" s="9">
        <f>SUM(C76)/(B76)</f>
        <v>3</v>
      </c>
      <c r="E76" s="8">
        <v>3</v>
      </c>
      <c r="F76" s="8">
        <v>0</v>
      </c>
    </row>
    <row r="77" spans="1:11" ht="12.75">
      <c r="A77" s="5" t="s">
        <v>8</v>
      </c>
      <c r="B77" s="6">
        <f>SUM(B76:B76)</f>
        <v>1</v>
      </c>
      <c r="C77" s="6">
        <f>SUM(C76:C76)</f>
        <v>3</v>
      </c>
      <c r="D77" s="15">
        <f>SUM(C77)/(B77)</f>
        <v>3</v>
      </c>
      <c r="E77" s="6">
        <v>3</v>
      </c>
      <c r="F77" s="6">
        <f>SUM(F76:F76)</f>
        <v>0</v>
      </c>
      <c r="G77" s="12"/>
      <c r="H77" s="12"/>
      <c r="I77" s="12"/>
      <c r="J77" s="12"/>
      <c r="K77" s="12"/>
    </row>
    <row r="78" spans="1:11" ht="12.75">
      <c r="A78" s="5" t="s">
        <v>100</v>
      </c>
      <c r="B78" s="6">
        <v>1</v>
      </c>
      <c r="C78" s="6">
        <v>10</v>
      </c>
      <c r="D78" s="15">
        <f>SUM(C78)/(B78)</f>
        <v>10</v>
      </c>
      <c r="E78" s="6">
        <v>10</v>
      </c>
      <c r="F78" s="6">
        <v>0</v>
      </c>
      <c r="G78" s="12"/>
      <c r="H78" s="12"/>
      <c r="I78" s="12"/>
      <c r="J78" s="12"/>
      <c r="K78" s="12"/>
    </row>
    <row r="79" spans="1:11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1:11" ht="12.75">
      <c r="A80" s="5" t="s">
        <v>72</v>
      </c>
      <c r="B80" s="6" t="s">
        <v>87</v>
      </c>
      <c r="C80" s="6" t="s">
        <v>47</v>
      </c>
      <c r="D80" s="6" t="s">
        <v>9</v>
      </c>
      <c r="E80" s="6" t="s">
        <v>48</v>
      </c>
      <c r="F80" s="6" t="s">
        <v>49</v>
      </c>
      <c r="G80" s="12"/>
      <c r="H80" s="12"/>
      <c r="I80" s="12"/>
      <c r="J80" s="12"/>
      <c r="K80" s="12"/>
    </row>
    <row r="81" spans="1:11" ht="12.75">
      <c r="A81" s="5" t="s">
        <v>230</v>
      </c>
      <c r="B81" s="6"/>
      <c r="C81" s="6"/>
      <c r="D81" s="15"/>
      <c r="E81" s="6"/>
      <c r="F81" s="6"/>
      <c r="G81" s="12"/>
      <c r="H81" s="12"/>
      <c r="I81" s="12"/>
      <c r="J81" s="12"/>
      <c r="K81" s="12"/>
    </row>
    <row r="82" spans="1:11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1" ht="12.75">
      <c r="A83" s="5" t="s">
        <v>73</v>
      </c>
      <c r="B83" s="6" t="s">
        <v>88</v>
      </c>
      <c r="C83" s="6" t="s">
        <v>47</v>
      </c>
      <c r="D83" s="6" t="s">
        <v>9</v>
      </c>
      <c r="E83" s="6" t="s">
        <v>48</v>
      </c>
      <c r="F83" s="6"/>
      <c r="G83" s="12"/>
      <c r="H83" s="12"/>
      <c r="I83" s="12"/>
      <c r="J83" s="12"/>
      <c r="K83" s="12"/>
    </row>
    <row r="84" spans="1:6" s="7" customFormat="1" ht="12.75">
      <c r="A84" s="7" t="s">
        <v>147</v>
      </c>
      <c r="B84" s="8">
        <v>5</v>
      </c>
      <c r="C84" s="8">
        <v>186</v>
      </c>
      <c r="D84" s="9">
        <f>SUM(C84)/(B84)</f>
        <v>37.2</v>
      </c>
      <c r="E84" s="8">
        <v>52</v>
      </c>
      <c r="F84" s="8"/>
    </row>
    <row r="85" spans="1:11" ht="12.75">
      <c r="A85" s="5" t="s">
        <v>8</v>
      </c>
      <c r="B85" s="6">
        <f>SUM(B84:B84)</f>
        <v>5</v>
      </c>
      <c r="C85" s="6">
        <f>SUM(C84:C84)</f>
        <v>186</v>
      </c>
      <c r="D85" s="15">
        <f>SUM(C85)/(B85)</f>
        <v>37.2</v>
      </c>
      <c r="E85" s="6">
        <v>52</v>
      </c>
      <c r="F85" s="6"/>
      <c r="G85" s="12"/>
      <c r="H85" s="12"/>
      <c r="I85" s="12"/>
      <c r="J85" s="12"/>
      <c r="K85" s="12"/>
    </row>
    <row r="86" spans="1:11" ht="12.75">
      <c r="A86" s="5" t="s">
        <v>100</v>
      </c>
      <c r="B86" s="6">
        <f>C26</f>
        <v>3</v>
      </c>
      <c r="C86" s="6">
        <f>C27</f>
        <v>111</v>
      </c>
      <c r="D86" s="15">
        <f>SUM(C86)/(B86)</f>
        <v>37</v>
      </c>
      <c r="E86" s="6">
        <v>45</v>
      </c>
      <c r="F86" s="6"/>
      <c r="G86" s="12"/>
      <c r="H86" s="12"/>
      <c r="I86" s="12"/>
      <c r="J86" s="12"/>
      <c r="K86" s="12"/>
    </row>
    <row r="87" spans="1:11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1:11" ht="12.75">
      <c r="A88" s="5" t="s">
        <v>94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="7" customFormat="1" ht="12.75">
      <c r="A89" s="7" t="s">
        <v>225</v>
      </c>
    </row>
    <row r="90" s="7" customFormat="1" ht="12.75">
      <c r="A90" s="7" t="s">
        <v>226</v>
      </c>
    </row>
    <row r="91" spans="1:11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1:11" ht="12.75">
      <c r="A92" s="5" t="s">
        <v>74</v>
      </c>
      <c r="B92" s="6" t="s">
        <v>75</v>
      </c>
      <c r="C92" s="6" t="s">
        <v>76</v>
      </c>
      <c r="D92" s="6" t="s">
        <v>77</v>
      </c>
      <c r="E92" s="6" t="s">
        <v>78</v>
      </c>
      <c r="F92" s="6" t="s">
        <v>6</v>
      </c>
      <c r="G92" s="6" t="s">
        <v>79</v>
      </c>
      <c r="H92" s="6" t="s">
        <v>80</v>
      </c>
      <c r="I92" s="6" t="s">
        <v>81</v>
      </c>
      <c r="J92" s="6" t="s">
        <v>82</v>
      </c>
      <c r="K92" s="12"/>
    </row>
    <row r="93" spans="1:11" ht="12.75">
      <c r="A93" t="s">
        <v>164</v>
      </c>
      <c r="B93" s="8">
        <v>4</v>
      </c>
      <c r="C93" s="8">
        <v>17</v>
      </c>
      <c r="D93" s="8">
        <f aca="true" t="shared" si="3" ref="D93:D108">SUM(B93+C93)</f>
        <v>21</v>
      </c>
      <c r="E93" s="8">
        <v>0</v>
      </c>
      <c r="F93" s="8">
        <v>6</v>
      </c>
      <c r="G93" s="8">
        <v>1</v>
      </c>
      <c r="H93" s="8">
        <v>0</v>
      </c>
      <c r="I93" s="8">
        <v>0</v>
      </c>
      <c r="J93" s="8">
        <v>0</v>
      </c>
      <c r="K93" s="7"/>
    </row>
    <row r="94" spans="1:11" ht="12.75">
      <c r="A94" t="s">
        <v>170</v>
      </c>
      <c r="B94" s="8">
        <v>3</v>
      </c>
      <c r="C94" s="8">
        <v>12</v>
      </c>
      <c r="D94" s="8">
        <f t="shared" si="3"/>
        <v>15</v>
      </c>
      <c r="E94" s="8">
        <v>0</v>
      </c>
      <c r="F94" s="8">
        <v>7</v>
      </c>
      <c r="G94" s="8">
        <v>2</v>
      </c>
      <c r="H94" s="8">
        <v>2</v>
      </c>
      <c r="I94" s="8">
        <v>0</v>
      </c>
      <c r="J94" s="8">
        <v>0</v>
      </c>
      <c r="K94" s="7"/>
    </row>
    <row r="95" spans="1:11" ht="12.75">
      <c r="A95" t="s">
        <v>168</v>
      </c>
      <c r="B95" s="8">
        <v>0</v>
      </c>
      <c r="C95" s="8">
        <v>12</v>
      </c>
      <c r="D95" s="8">
        <f t="shared" si="3"/>
        <v>12</v>
      </c>
      <c r="E95" s="8">
        <v>0</v>
      </c>
      <c r="F95" s="8">
        <v>2</v>
      </c>
      <c r="G95" s="8">
        <v>0</v>
      </c>
      <c r="H95" s="8">
        <v>0</v>
      </c>
      <c r="I95" s="8">
        <v>0</v>
      </c>
      <c r="J95" s="8">
        <v>0</v>
      </c>
      <c r="K95" s="7"/>
    </row>
    <row r="96" spans="1:11" ht="12.75">
      <c r="A96" t="s">
        <v>188</v>
      </c>
      <c r="B96" s="8">
        <v>1</v>
      </c>
      <c r="C96" s="8">
        <v>9</v>
      </c>
      <c r="D96" s="8">
        <f t="shared" si="3"/>
        <v>10</v>
      </c>
      <c r="E96" s="8">
        <v>1</v>
      </c>
      <c r="F96" s="8">
        <v>5</v>
      </c>
      <c r="G96" s="8">
        <v>1</v>
      </c>
      <c r="H96" s="8">
        <v>0</v>
      </c>
      <c r="I96" s="8">
        <v>1</v>
      </c>
      <c r="J96" s="8">
        <v>0</v>
      </c>
      <c r="K96" s="7"/>
    </row>
    <row r="97" spans="1:11" ht="12.75">
      <c r="A97" t="s">
        <v>162</v>
      </c>
      <c r="B97" s="8">
        <v>3</v>
      </c>
      <c r="C97" s="8">
        <v>6</v>
      </c>
      <c r="D97" s="8">
        <f t="shared" si="3"/>
        <v>9</v>
      </c>
      <c r="E97" s="8">
        <v>0</v>
      </c>
      <c r="F97" s="8">
        <v>2</v>
      </c>
      <c r="G97" s="8">
        <v>0</v>
      </c>
      <c r="H97" s="8">
        <v>0</v>
      </c>
      <c r="I97" s="8">
        <v>0</v>
      </c>
      <c r="J97" s="8">
        <v>0</v>
      </c>
      <c r="K97" s="7"/>
    </row>
    <row r="98" spans="1:11" ht="12.75">
      <c r="A98" t="s">
        <v>140</v>
      </c>
      <c r="B98" s="8">
        <v>3</v>
      </c>
      <c r="C98" s="8">
        <v>4</v>
      </c>
      <c r="D98" s="8">
        <f t="shared" si="3"/>
        <v>7</v>
      </c>
      <c r="E98" s="8">
        <v>0</v>
      </c>
      <c r="F98" s="8">
        <v>2</v>
      </c>
      <c r="G98" s="8">
        <v>0</v>
      </c>
      <c r="H98" s="8">
        <v>0</v>
      </c>
      <c r="I98" s="8">
        <v>0</v>
      </c>
      <c r="J98" s="8">
        <v>0</v>
      </c>
      <c r="K98" s="7"/>
    </row>
    <row r="99" spans="1:11" ht="12.75">
      <c r="A99" t="s">
        <v>165</v>
      </c>
      <c r="B99" s="8">
        <v>2</v>
      </c>
      <c r="C99" s="8">
        <v>5</v>
      </c>
      <c r="D99" s="8">
        <f t="shared" si="3"/>
        <v>7</v>
      </c>
      <c r="E99" s="8">
        <v>0</v>
      </c>
      <c r="F99" s="8">
        <v>2</v>
      </c>
      <c r="G99" s="8">
        <v>2</v>
      </c>
      <c r="H99" s="8">
        <v>0</v>
      </c>
      <c r="I99" s="8">
        <v>0</v>
      </c>
      <c r="J99" s="8">
        <v>0</v>
      </c>
      <c r="K99" s="7"/>
    </row>
    <row r="100" spans="1:11" ht="12.75">
      <c r="A100" t="s">
        <v>166</v>
      </c>
      <c r="B100" s="8">
        <v>2</v>
      </c>
      <c r="C100" s="8">
        <v>5</v>
      </c>
      <c r="D100" s="8">
        <f t="shared" si="3"/>
        <v>7</v>
      </c>
      <c r="E100" s="8">
        <v>0</v>
      </c>
      <c r="F100" s="8">
        <v>2</v>
      </c>
      <c r="G100" s="8">
        <v>2</v>
      </c>
      <c r="H100" s="8">
        <v>0</v>
      </c>
      <c r="I100" s="8">
        <v>0</v>
      </c>
      <c r="J100" s="8">
        <v>0</v>
      </c>
      <c r="K100" s="7"/>
    </row>
    <row r="101" spans="1:11" ht="12.75">
      <c r="A101" t="s">
        <v>167</v>
      </c>
      <c r="B101" s="8">
        <v>3</v>
      </c>
      <c r="C101" s="8">
        <v>3</v>
      </c>
      <c r="D101" s="8">
        <f t="shared" si="3"/>
        <v>6</v>
      </c>
      <c r="E101" s="8">
        <v>0</v>
      </c>
      <c r="F101" s="8">
        <v>0</v>
      </c>
      <c r="G101" s="8">
        <v>1</v>
      </c>
      <c r="H101" s="8">
        <v>0</v>
      </c>
      <c r="I101" s="8">
        <v>0</v>
      </c>
      <c r="J101" s="8">
        <v>0</v>
      </c>
      <c r="K101" s="7"/>
    </row>
    <row r="102" spans="1:11" ht="12.75">
      <c r="A102" t="s">
        <v>139</v>
      </c>
      <c r="B102" s="8">
        <v>0</v>
      </c>
      <c r="C102" s="8">
        <v>6</v>
      </c>
      <c r="D102" s="8">
        <f t="shared" si="3"/>
        <v>6</v>
      </c>
      <c r="E102" s="8">
        <v>0</v>
      </c>
      <c r="F102" s="8">
        <v>4</v>
      </c>
      <c r="G102" s="8">
        <v>0</v>
      </c>
      <c r="H102" s="8">
        <v>0</v>
      </c>
      <c r="I102" s="8">
        <v>0</v>
      </c>
      <c r="J102" s="8">
        <v>0</v>
      </c>
      <c r="K102" s="7"/>
    </row>
    <row r="103" spans="1:11" ht="12.75">
      <c r="A103" t="s">
        <v>231</v>
      </c>
      <c r="B103" s="8">
        <v>1</v>
      </c>
      <c r="C103" s="8">
        <v>4</v>
      </c>
      <c r="D103" s="8">
        <f t="shared" si="3"/>
        <v>5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7"/>
    </row>
    <row r="104" spans="1:11" ht="12.75">
      <c r="A104" t="s">
        <v>184</v>
      </c>
      <c r="B104" s="8">
        <v>1</v>
      </c>
      <c r="C104" s="8">
        <v>1</v>
      </c>
      <c r="D104" s="8">
        <f t="shared" si="3"/>
        <v>2</v>
      </c>
      <c r="E104" s="8">
        <v>0</v>
      </c>
      <c r="F104" s="8">
        <v>1</v>
      </c>
      <c r="G104" s="8">
        <v>0</v>
      </c>
      <c r="H104" s="8">
        <v>0</v>
      </c>
      <c r="I104" s="8">
        <v>0</v>
      </c>
      <c r="J104" s="8">
        <v>0</v>
      </c>
      <c r="K104" s="7"/>
    </row>
    <row r="105" spans="1:11" ht="12.75">
      <c r="A105" t="s">
        <v>161</v>
      </c>
      <c r="B105" s="8">
        <v>0</v>
      </c>
      <c r="C105" s="8">
        <v>1</v>
      </c>
      <c r="D105" s="8">
        <f t="shared" si="3"/>
        <v>1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7"/>
    </row>
    <row r="106" spans="1:11" ht="12.75">
      <c r="A106" t="s">
        <v>145</v>
      </c>
      <c r="B106" s="8">
        <v>0</v>
      </c>
      <c r="C106" s="8">
        <v>1</v>
      </c>
      <c r="D106" s="8">
        <f t="shared" si="3"/>
        <v>1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7"/>
    </row>
    <row r="107" spans="1:11" ht="12.75">
      <c r="A107" t="s">
        <v>183</v>
      </c>
      <c r="B107" s="8">
        <v>0</v>
      </c>
      <c r="C107" s="8">
        <v>1</v>
      </c>
      <c r="D107" s="8">
        <f t="shared" si="3"/>
        <v>1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7"/>
    </row>
    <row r="108" spans="1:11" ht="12.75">
      <c r="A108" t="s">
        <v>248</v>
      </c>
      <c r="B108" s="8">
        <v>0</v>
      </c>
      <c r="C108" s="8">
        <v>1</v>
      </c>
      <c r="D108" s="8">
        <f t="shared" si="3"/>
        <v>1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7"/>
    </row>
    <row r="109" spans="1:10" ht="12.75">
      <c r="A109" s="5" t="s">
        <v>8</v>
      </c>
      <c r="B109" s="6">
        <f aca="true" t="shared" si="4" ref="B109:J109">SUM(B93:B108)</f>
        <v>23</v>
      </c>
      <c r="C109" s="6">
        <f t="shared" si="4"/>
        <v>88</v>
      </c>
      <c r="D109" s="6">
        <f t="shared" si="4"/>
        <v>111</v>
      </c>
      <c r="E109" s="6">
        <f t="shared" si="4"/>
        <v>1</v>
      </c>
      <c r="F109" s="6">
        <f t="shared" si="4"/>
        <v>33</v>
      </c>
      <c r="G109" s="6">
        <f t="shared" si="4"/>
        <v>9</v>
      </c>
      <c r="H109" s="6">
        <f t="shared" si="4"/>
        <v>2</v>
      </c>
      <c r="I109" s="6">
        <f t="shared" si="4"/>
        <v>1</v>
      </c>
      <c r="J109" s="6">
        <f t="shared" si="4"/>
        <v>0</v>
      </c>
    </row>
  </sheetData>
  <sheetProtection/>
  <printOptions/>
  <pageMargins left="0.3" right="0.3" top="0.25" bottom="0.25" header="0.5" footer="0.5"/>
  <pageSetup horizontalDpi="600" verticalDpi="600" orientation="portrait" r:id="rId1"/>
  <rowBreaks count="1" manualBreakCount="1">
    <brk id="5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18"/>
  <sheetViews>
    <sheetView zoomScale="150" zoomScaleNormal="150" zoomScalePageLayoutView="0" workbookViewId="0" topLeftCell="A1">
      <selection activeCell="A2" sqref="A2"/>
    </sheetView>
  </sheetViews>
  <sheetFormatPr defaultColWidth="9.140625" defaultRowHeight="12.75"/>
  <cols>
    <col min="1" max="1" width="21.421875" style="0" customWidth="1"/>
    <col min="2" max="5" width="5.7109375" style="0" bestFit="1" customWidth="1"/>
    <col min="6" max="6" width="4.57421875" style="0" bestFit="1" customWidth="1"/>
    <col min="7" max="7" width="5.7109375" style="0" bestFit="1" customWidth="1"/>
    <col min="8" max="8" width="6.00390625" style="0" bestFit="1" customWidth="1"/>
    <col min="9" max="9" width="3.7109375" style="0" bestFit="1" customWidth="1"/>
    <col min="10" max="10" width="4.421875" style="0" customWidth="1"/>
  </cols>
  <sheetData>
    <row r="1" spans="1:10" ht="18.75">
      <c r="A1" s="2" t="s">
        <v>128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7</v>
      </c>
      <c r="C4" s="1">
        <v>3</v>
      </c>
      <c r="D4" s="1">
        <v>7</v>
      </c>
      <c r="E4" s="1">
        <v>0</v>
      </c>
      <c r="F4" s="1"/>
      <c r="G4" s="1"/>
      <c r="H4" s="1">
        <f>SUM(B4:G4)</f>
        <v>17</v>
      </c>
      <c r="I4" s="25"/>
      <c r="J4" s="1"/>
    </row>
    <row r="5" spans="1:10" ht="12.75">
      <c r="A5" t="s">
        <v>96</v>
      </c>
      <c r="B5" s="1">
        <v>10</v>
      </c>
      <c r="C5" s="1">
        <v>14</v>
      </c>
      <c r="D5" s="1">
        <v>0</v>
      </c>
      <c r="E5" s="1">
        <v>17</v>
      </c>
      <c r="F5" s="1"/>
      <c r="G5" s="1"/>
      <c r="H5" s="1">
        <f>SUM(B5:G5)</f>
        <v>41</v>
      </c>
      <c r="I5" s="25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90</v>
      </c>
      <c r="B7" s="6" t="s">
        <v>91</v>
      </c>
      <c r="C7" s="6" t="s">
        <v>97</v>
      </c>
      <c r="D7" s="6"/>
      <c r="E7" s="6"/>
      <c r="F7" s="6"/>
      <c r="G7" s="6"/>
      <c r="H7" s="6"/>
      <c r="I7" s="6"/>
      <c r="J7" s="6"/>
    </row>
    <row r="8" spans="1:11" ht="12.75">
      <c r="A8" s="7" t="s">
        <v>18</v>
      </c>
      <c r="B8" s="8">
        <f>SUM(B9:B11)</f>
        <v>9</v>
      </c>
      <c r="C8" s="8">
        <f>SUM(C9:C11)</f>
        <v>16</v>
      </c>
      <c r="D8" s="8"/>
      <c r="E8" s="8"/>
      <c r="F8" s="8"/>
      <c r="G8" s="8"/>
      <c r="H8" s="8"/>
      <c r="I8" s="8"/>
      <c r="J8" s="8"/>
      <c r="K8" s="7"/>
    </row>
    <row r="9" spans="1:11" ht="12.75">
      <c r="A9" s="7" t="s">
        <v>19</v>
      </c>
      <c r="B9" s="8">
        <v>5</v>
      </c>
      <c r="C9" s="8">
        <v>11</v>
      </c>
      <c r="D9" s="8"/>
      <c r="E9" s="8"/>
      <c r="F9" s="8"/>
      <c r="G9" s="8"/>
      <c r="H9" s="8"/>
      <c r="I9" s="8"/>
      <c r="J9" s="8"/>
      <c r="K9" s="7"/>
    </row>
    <row r="10" spans="1:11" ht="12.75">
      <c r="A10" s="7" t="s">
        <v>20</v>
      </c>
      <c r="B10" s="8">
        <v>3</v>
      </c>
      <c r="C10" s="8">
        <v>3</v>
      </c>
      <c r="D10" s="8"/>
      <c r="E10" s="8"/>
      <c r="F10" s="8"/>
      <c r="G10" s="8"/>
      <c r="H10" s="8"/>
      <c r="I10" s="8"/>
      <c r="J10" s="8"/>
      <c r="K10" s="7"/>
    </row>
    <row r="11" spans="1:11" ht="12.75">
      <c r="A11" s="7" t="s">
        <v>21</v>
      </c>
      <c r="B11" s="8">
        <v>1</v>
      </c>
      <c r="C11" s="8">
        <v>2</v>
      </c>
      <c r="D11" s="8"/>
      <c r="E11" s="8"/>
      <c r="F11" s="8"/>
      <c r="G11" s="8"/>
      <c r="H11" s="8"/>
      <c r="I11" s="8"/>
      <c r="J11" s="8"/>
      <c r="K11" s="7"/>
    </row>
    <row r="12" spans="1:11" ht="12.75">
      <c r="A12" s="7" t="s">
        <v>22</v>
      </c>
      <c r="B12" s="8">
        <v>7</v>
      </c>
      <c r="C12" s="8">
        <v>15</v>
      </c>
      <c r="D12" s="8"/>
      <c r="E12" s="8"/>
      <c r="F12" s="8"/>
      <c r="G12" s="8"/>
      <c r="H12" s="8"/>
      <c r="I12" s="8"/>
      <c r="J12" s="8"/>
      <c r="K12" s="7"/>
    </row>
    <row r="13" spans="1:11" ht="12.75">
      <c r="A13" s="7" t="s">
        <v>23</v>
      </c>
      <c r="B13" s="8">
        <v>1</v>
      </c>
      <c r="C13" s="8">
        <v>6</v>
      </c>
      <c r="D13" s="8"/>
      <c r="E13" s="8"/>
      <c r="F13" s="8"/>
      <c r="G13" s="8"/>
      <c r="H13" s="8"/>
      <c r="I13" s="8"/>
      <c r="J13" s="8"/>
      <c r="K13" s="7"/>
    </row>
    <row r="14" spans="1:11" ht="12.75">
      <c r="A14" s="7" t="s">
        <v>24</v>
      </c>
      <c r="B14" s="10">
        <f>SUM(B13/B12)</f>
        <v>0.14285714285714285</v>
      </c>
      <c r="C14" s="10">
        <f>SUM(C13/C12)</f>
        <v>0.4</v>
      </c>
      <c r="D14" s="8"/>
      <c r="E14" s="8"/>
      <c r="F14" s="8"/>
      <c r="G14" s="8"/>
      <c r="H14" s="8"/>
      <c r="I14" s="8"/>
      <c r="J14" s="8"/>
      <c r="K14" s="7"/>
    </row>
    <row r="15" spans="1:11" ht="12.75">
      <c r="A15" s="7" t="s">
        <v>25</v>
      </c>
      <c r="B15" s="8">
        <v>3</v>
      </c>
      <c r="C15" s="8">
        <v>6</v>
      </c>
      <c r="D15" s="8"/>
      <c r="E15" s="8"/>
      <c r="F15" s="8"/>
      <c r="G15" s="8"/>
      <c r="H15" s="8"/>
      <c r="I15" s="8"/>
      <c r="J15" s="8"/>
      <c r="K15" s="7"/>
    </row>
    <row r="16" spans="1:11" ht="12.75">
      <c r="A16" s="7" t="s">
        <v>26</v>
      </c>
      <c r="B16" s="8">
        <v>1</v>
      </c>
      <c r="C16" s="8">
        <v>4</v>
      </c>
      <c r="D16" s="8"/>
      <c r="E16" s="8"/>
      <c r="F16" s="8"/>
      <c r="G16" s="8"/>
      <c r="H16" s="8"/>
      <c r="I16" s="8"/>
      <c r="J16" s="8"/>
      <c r="K16" s="7"/>
    </row>
    <row r="17" spans="1:11" ht="12.75">
      <c r="A17" s="7" t="s">
        <v>27</v>
      </c>
      <c r="B17" s="10">
        <f>SUM(B16)/(B15)</f>
        <v>0.3333333333333333</v>
      </c>
      <c r="C17" s="10">
        <f>SUM(C16/C15)</f>
        <v>0.6666666666666666</v>
      </c>
      <c r="D17" s="8"/>
      <c r="E17" s="8"/>
      <c r="F17" s="8"/>
      <c r="G17" s="8"/>
      <c r="H17" s="8"/>
      <c r="I17" s="8"/>
      <c r="J17" s="8"/>
      <c r="K17" s="7"/>
    </row>
    <row r="18" spans="1:11" ht="12.75">
      <c r="A18" s="7" t="s">
        <v>28</v>
      </c>
      <c r="B18" s="8">
        <f>SUM(B19)+(B24)</f>
        <v>40</v>
      </c>
      <c r="C18" s="8">
        <f>SUM(C19)+(C24)</f>
        <v>63</v>
      </c>
      <c r="D18" s="8"/>
      <c r="E18" s="8"/>
      <c r="F18" s="8"/>
      <c r="G18" s="8"/>
      <c r="H18" s="8"/>
      <c r="I18" s="8"/>
      <c r="J18" s="8"/>
      <c r="K18" s="7"/>
    </row>
    <row r="19" spans="1:11" ht="12.75">
      <c r="A19" s="7" t="s">
        <v>29</v>
      </c>
      <c r="B19" s="8">
        <v>29</v>
      </c>
      <c r="C19" s="8">
        <v>49</v>
      </c>
      <c r="D19" s="8"/>
      <c r="E19" s="8"/>
      <c r="F19" s="8"/>
      <c r="G19" s="8"/>
      <c r="H19" s="8"/>
      <c r="I19" s="8"/>
      <c r="J19" s="8"/>
      <c r="K19" s="7"/>
    </row>
    <row r="20" spans="1:11" ht="12.75">
      <c r="A20" s="7" t="s">
        <v>30</v>
      </c>
      <c r="B20" s="8">
        <v>116</v>
      </c>
      <c r="C20" s="8">
        <v>268</v>
      </c>
      <c r="D20" s="8"/>
      <c r="E20" s="8"/>
      <c r="F20" s="8"/>
      <c r="G20" s="8"/>
      <c r="H20" s="8"/>
      <c r="I20" s="8"/>
      <c r="J20" s="8"/>
      <c r="K20" s="7"/>
    </row>
    <row r="21" spans="1:11" ht="12.75">
      <c r="A21" s="7" t="s">
        <v>31</v>
      </c>
      <c r="B21" s="8">
        <v>63</v>
      </c>
      <c r="C21" s="8">
        <v>128</v>
      </c>
      <c r="D21" s="8"/>
      <c r="E21" s="8"/>
      <c r="F21" s="8"/>
      <c r="G21" s="8"/>
      <c r="H21" s="8"/>
      <c r="I21" s="8"/>
      <c r="J21" s="8"/>
      <c r="K21" s="7"/>
    </row>
    <row r="22" spans="1:11" ht="12.75">
      <c r="A22" s="7" t="s">
        <v>32</v>
      </c>
      <c r="B22" s="8">
        <f>SUM(B20)+(B21)</f>
        <v>179</v>
      </c>
      <c r="C22" s="8">
        <f>SUM(C20)+(C21)</f>
        <v>396</v>
      </c>
      <c r="D22" s="8"/>
      <c r="E22" s="8"/>
      <c r="F22" s="8"/>
      <c r="G22" s="8"/>
      <c r="H22" s="8"/>
      <c r="I22" s="8"/>
      <c r="J22" s="8"/>
      <c r="K22" s="7"/>
    </row>
    <row r="23" spans="1:11" ht="12.75">
      <c r="A23" s="7" t="s">
        <v>33</v>
      </c>
      <c r="B23" s="8">
        <v>5</v>
      </c>
      <c r="C23" s="8">
        <v>7</v>
      </c>
      <c r="D23" s="8"/>
      <c r="E23" s="8"/>
      <c r="F23" s="8"/>
      <c r="G23" s="8"/>
      <c r="H23" s="8"/>
      <c r="I23" s="8"/>
      <c r="J23" s="8"/>
      <c r="K23" s="7"/>
    </row>
    <row r="24" spans="1:11" ht="12.75">
      <c r="A24" s="7" t="s">
        <v>34</v>
      </c>
      <c r="B24" s="8">
        <v>11</v>
      </c>
      <c r="C24" s="8">
        <v>14</v>
      </c>
      <c r="D24" s="8"/>
      <c r="E24" s="8"/>
      <c r="F24" s="8"/>
      <c r="G24" s="8"/>
      <c r="H24" s="8"/>
      <c r="I24" s="8"/>
      <c r="J24" s="8"/>
      <c r="K24" s="7"/>
    </row>
    <row r="25" spans="1:11" ht="12.75">
      <c r="A25" s="7" t="s">
        <v>35</v>
      </c>
      <c r="B25" s="8">
        <v>1</v>
      </c>
      <c r="C25" s="8">
        <v>0</v>
      </c>
      <c r="D25" s="8"/>
      <c r="E25" s="8"/>
      <c r="F25" s="8"/>
      <c r="G25" s="8"/>
      <c r="H25" s="8"/>
      <c r="I25" s="8"/>
      <c r="J25" s="8"/>
      <c r="K25" s="7"/>
    </row>
    <row r="26" spans="1:11" ht="12.75">
      <c r="A26" s="7" t="s">
        <v>36</v>
      </c>
      <c r="B26" s="8">
        <v>2</v>
      </c>
      <c r="C26" s="8">
        <v>1</v>
      </c>
      <c r="D26" s="8"/>
      <c r="E26" s="8"/>
      <c r="F26" s="8"/>
      <c r="G26" s="8"/>
      <c r="H26" s="8"/>
      <c r="I26" s="8"/>
      <c r="J26" s="8"/>
      <c r="K26" s="7"/>
    </row>
    <row r="27" spans="1:11" ht="12.75">
      <c r="A27" s="7" t="s">
        <v>37</v>
      </c>
      <c r="B27" s="8">
        <v>60</v>
      </c>
      <c r="C27" s="8">
        <v>32</v>
      </c>
      <c r="D27" s="8"/>
      <c r="E27" s="8"/>
      <c r="F27" s="8"/>
      <c r="G27" s="8"/>
      <c r="H27" s="8"/>
      <c r="I27" s="8"/>
      <c r="J27" s="8"/>
      <c r="K27" s="7"/>
    </row>
    <row r="28" spans="1:11" ht="12.75">
      <c r="A28" s="7" t="s">
        <v>38</v>
      </c>
      <c r="B28" s="9">
        <f>SUM(B27/B26)</f>
        <v>30</v>
      </c>
      <c r="C28" s="9">
        <f>SUM(C27/C26)</f>
        <v>32</v>
      </c>
      <c r="D28" s="9"/>
      <c r="E28" s="9"/>
      <c r="F28" s="9"/>
      <c r="G28" s="9"/>
      <c r="H28" s="9"/>
      <c r="I28" s="9"/>
      <c r="J28" s="9"/>
      <c r="K28" s="7"/>
    </row>
    <row r="29" spans="1:11" ht="12.75">
      <c r="A29" s="7" t="s">
        <v>39</v>
      </c>
      <c r="B29" s="8">
        <v>3</v>
      </c>
      <c r="C29" s="8">
        <v>3</v>
      </c>
      <c r="D29" s="8"/>
      <c r="E29" s="8"/>
      <c r="F29" s="8"/>
      <c r="G29" s="8"/>
      <c r="H29" s="8"/>
      <c r="I29" s="8"/>
      <c r="J29" s="8"/>
      <c r="K29" s="7"/>
    </row>
    <row r="30" spans="1:11" ht="12.75">
      <c r="A30" s="7" t="s">
        <v>40</v>
      </c>
      <c r="B30" s="8">
        <v>1</v>
      </c>
      <c r="C30" s="8">
        <v>0</v>
      </c>
      <c r="D30" s="8"/>
      <c r="E30" s="8"/>
      <c r="F30" s="8"/>
      <c r="G30" s="8"/>
      <c r="H30" s="8"/>
      <c r="I30" s="8"/>
      <c r="J30" s="8"/>
      <c r="K30" s="7"/>
    </row>
    <row r="31" spans="1:11" ht="12.75">
      <c r="A31" s="7" t="s">
        <v>41</v>
      </c>
      <c r="B31" s="8">
        <v>6</v>
      </c>
      <c r="C31" s="8">
        <v>5</v>
      </c>
      <c r="D31" s="8"/>
      <c r="E31" s="8"/>
      <c r="F31" s="8"/>
      <c r="G31" s="8"/>
      <c r="H31" s="8"/>
      <c r="I31" s="8"/>
      <c r="J31" s="8"/>
      <c r="K31" s="7"/>
    </row>
    <row r="32" spans="1:11" ht="12.75">
      <c r="A32" s="7" t="s">
        <v>42</v>
      </c>
      <c r="B32" s="8">
        <v>55</v>
      </c>
      <c r="C32" s="8">
        <v>35</v>
      </c>
      <c r="D32" s="8"/>
      <c r="E32" s="8"/>
      <c r="F32" s="8"/>
      <c r="G32" s="8"/>
      <c r="H32" s="8"/>
      <c r="I32" s="8"/>
      <c r="J32" s="8"/>
      <c r="K32" s="7"/>
    </row>
    <row r="33" spans="1:11" ht="12.75">
      <c r="A33" s="7" t="s">
        <v>43</v>
      </c>
      <c r="B33" s="26" t="s">
        <v>232</v>
      </c>
      <c r="C33" s="26" t="s">
        <v>233</v>
      </c>
      <c r="D33" s="11"/>
      <c r="E33" s="11"/>
      <c r="F33" s="11"/>
      <c r="G33" s="11"/>
      <c r="H33" s="11"/>
      <c r="I33" s="11"/>
      <c r="J33" s="11"/>
      <c r="K33" s="7"/>
    </row>
    <row r="34" spans="1:11" ht="12.75">
      <c r="A34" s="7" t="s">
        <v>93</v>
      </c>
      <c r="B34" s="8">
        <v>17</v>
      </c>
      <c r="C34" s="8">
        <v>41</v>
      </c>
      <c r="D34" s="8"/>
      <c r="E34" s="8"/>
      <c r="F34" s="8"/>
      <c r="G34" s="8"/>
      <c r="H34" s="8"/>
      <c r="I34" s="8"/>
      <c r="J34" s="8"/>
      <c r="K34" s="7"/>
    </row>
    <row r="35" spans="1:11" ht="12.7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2"/>
    </row>
    <row r="36" spans="1:11" ht="12.75">
      <c r="A36" s="5" t="s">
        <v>45</v>
      </c>
      <c r="B36" s="6" t="s">
        <v>46</v>
      </c>
      <c r="C36" s="6" t="s">
        <v>47</v>
      </c>
      <c r="D36" s="6" t="s">
        <v>9</v>
      </c>
      <c r="E36" s="6" t="s">
        <v>48</v>
      </c>
      <c r="F36" s="6" t="s">
        <v>49</v>
      </c>
      <c r="G36" s="6"/>
      <c r="H36" s="6"/>
      <c r="I36" s="6"/>
      <c r="J36" s="6"/>
      <c r="K36" s="12"/>
    </row>
    <row r="37" spans="1:11" ht="12.75">
      <c r="A37" s="7" t="s">
        <v>141</v>
      </c>
      <c r="B37" s="8">
        <v>13</v>
      </c>
      <c r="C37" s="8">
        <v>64</v>
      </c>
      <c r="D37" s="9">
        <f aca="true" t="shared" si="0" ref="D37:D42">SUM(C37)/(B37)</f>
        <v>4.923076923076923</v>
      </c>
      <c r="E37" s="8">
        <v>41</v>
      </c>
      <c r="F37" s="8">
        <v>0</v>
      </c>
      <c r="G37" s="8"/>
      <c r="H37" s="8"/>
      <c r="I37" s="8"/>
      <c r="J37" s="8"/>
      <c r="K37" s="7"/>
    </row>
    <row r="38" spans="1:11" ht="12.75">
      <c r="A38" s="7" t="s">
        <v>139</v>
      </c>
      <c r="B38" s="8">
        <v>10</v>
      </c>
      <c r="C38" s="8">
        <v>35</v>
      </c>
      <c r="D38" s="9">
        <f t="shared" si="0"/>
        <v>3.5</v>
      </c>
      <c r="E38" s="8">
        <v>17</v>
      </c>
      <c r="F38" s="8">
        <v>0</v>
      </c>
      <c r="G38" s="8"/>
      <c r="H38" s="8"/>
      <c r="I38" s="8"/>
      <c r="J38" s="8"/>
      <c r="K38" s="7"/>
    </row>
    <row r="39" spans="1:11" ht="12.75">
      <c r="A39" s="7" t="s">
        <v>140</v>
      </c>
      <c r="B39" s="8">
        <v>5</v>
      </c>
      <c r="C39" s="8">
        <v>16</v>
      </c>
      <c r="D39" s="9">
        <f t="shared" si="0"/>
        <v>3.2</v>
      </c>
      <c r="E39" s="8">
        <v>9</v>
      </c>
      <c r="F39" s="8">
        <v>0</v>
      </c>
      <c r="G39" s="8"/>
      <c r="H39" s="8"/>
      <c r="I39" s="8"/>
      <c r="J39" s="8"/>
      <c r="K39" s="7"/>
    </row>
    <row r="40" spans="1:11" ht="12.75">
      <c r="A40" t="s">
        <v>144</v>
      </c>
      <c r="B40" s="8">
        <v>1</v>
      </c>
      <c r="C40" s="8">
        <v>1</v>
      </c>
      <c r="D40" s="9">
        <f t="shared" si="0"/>
        <v>1</v>
      </c>
      <c r="E40" s="8">
        <v>1</v>
      </c>
      <c r="F40" s="8">
        <v>0</v>
      </c>
      <c r="G40" s="8"/>
      <c r="H40" s="8"/>
      <c r="I40" s="8"/>
      <c r="J40" s="8"/>
      <c r="K40" s="7"/>
    </row>
    <row r="41" spans="1:11" ht="12.75">
      <c r="A41" s="5" t="s">
        <v>8</v>
      </c>
      <c r="B41" s="6">
        <f>SUM(B37:B40)</f>
        <v>29</v>
      </c>
      <c r="C41" s="6">
        <f>SUM(C37:C40)</f>
        <v>116</v>
      </c>
      <c r="D41" s="15">
        <f t="shared" si="0"/>
        <v>4</v>
      </c>
      <c r="E41" s="6">
        <v>41</v>
      </c>
      <c r="F41" s="6">
        <f>SUM(F37:F40)</f>
        <v>0</v>
      </c>
      <c r="G41" s="6"/>
      <c r="H41" s="6"/>
      <c r="I41" s="6"/>
      <c r="J41" s="6"/>
      <c r="K41" s="12"/>
    </row>
    <row r="42" spans="1:11" ht="12.75">
      <c r="A42" s="5" t="s">
        <v>96</v>
      </c>
      <c r="B42" s="6">
        <f>C19</f>
        <v>49</v>
      </c>
      <c r="C42" s="6">
        <f>C20</f>
        <v>268</v>
      </c>
      <c r="D42" s="15">
        <f t="shared" si="0"/>
        <v>5.469387755102041</v>
      </c>
      <c r="E42" s="6">
        <v>41</v>
      </c>
      <c r="F42" s="6">
        <v>4</v>
      </c>
      <c r="G42" s="6"/>
      <c r="H42" s="6"/>
      <c r="I42" s="6"/>
      <c r="J42" s="6"/>
      <c r="K42" s="12"/>
    </row>
    <row r="43" spans="1:11" ht="12.75">
      <c r="A43" s="5"/>
      <c r="B43" s="6"/>
      <c r="C43" s="6"/>
      <c r="D43" s="6"/>
      <c r="E43" s="6"/>
      <c r="F43" s="6"/>
      <c r="G43" s="6"/>
      <c r="H43" s="6"/>
      <c r="I43" s="6"/>
      <c r="J43" s="6"/>
      <c r="K43" s="12"/>
    </row>
    <row r="44" spans="1:11" ht="12.75">
      <c r="A44" s="5" t="s">
        <v>50</v>
      </c>
      <c r="B44" s="6" t="s">
        <v>51</v>
      </c>
      <c r="C44" s="6" t="s">
        <v>46</v>
      </c>
      <c r="D44" s="6" t="s">
        <v>52</v>
      </c>
      <c r="E44" s="6" t="s">
        <v>53</v>
      </c>
      <c r="F44" s="6" t="s">
        <v>47</v>
      </c>
      <c r="G44" s="6" t="s">
        <v>54</v>
      </c>
      <c r="H44" s="6" t="s">
        <v>49</v>
      </c>
      <c r="I44" s="6" t="s">
        <v>48</v>
      </c>
      <c r="J44" s="6"/>
      <c r="K44" s="12"/>
    </row>
    <row r="45" spans="1:10" s="7" customFormat="1" ht="12.75">
      <c r="A45" s="7" t="s">
        <v>139</v>
      </c>
      <c r="B45" s="8">
        <v>5</v>
      </c>
      <c r="C45" s="8">
        <v>11</v>
      </c>
      <c r="D45" s="8">
        <v>1</v>
      </c>
      <c r="E45" s="10">
        <f>SUM(B45)/(C45)</f>
        <v>0.45454545454545453</v>
      </c>
      <c r="F45" s="8">
        <v>63</v>
      </c>
      <c r="G45" s="16">
        <f>SUM(F45)/(C45)</f>
        <v>5.7272727272727275</v>
      </c>
      <c r="H45" s="8">
        <v>1</v>
      </c>
      <c r="I45" s="8" t="s">
        <v>236</v>
      </c>
      <c r="J45" s="8"/>
    </row>
    <row r="46" spans="1:11" ht="12.75">
      <c r="A46" s="5" t="s">
        <v>8</v>
      </c>
      <c r="B46" s="14">
        <f>SUM(B45:B45)</f>
        <v>5</v>
      </c>
      <c r="C46" s="14">
        <f>SUM(C45:C45)</f>
        <v>11</v>
      </c>
      <c r="D46" s="14">
        <f>SUM(D45:D45)</f>
        <v>1</v>
      </c>
      <c r="E46" s="17">
        <f>SUM(B46)/(C46)</f>
        <v>0.45454545454545453</v>
      </c>
      <c r="F46" s="6">
        <f>SUM(F45:F45)</f>
        <v>63</v>
      </c>
      <c r="G46" s="18">
        <f>SUM(F46)/(C46)</f>
        <v>5.7272727272727275</v>
      </c>
      <c r="H46" s="6">
        <f>SUM(H45:H45)</f>
        <v>1</v>
      </c>
      <c r="I46" s="6" t="s">
        <v>236</v>
      </c>
      <c r="J46" s="6"/>
      <c r="K46" s="5"/>
    </row>
    <row r="47" spans="1:11" ht="12.75">
      <c r="A47" s="5" t="s">
        <v>96</v>
      </c>
      <c r="B47" s="6">
        <f>C23</f>
        <v>7</v>
      </c>
      <c r="C47" s="6">
        <f>C24</f>
        <v>14</v>
      </c>
      <c r="D47" s="6">
        <f>C25</f>
        <v>0</v>
      </c>
      <c r="E47" s="17">
        <f>SUM(B47)/(C47)</f>
        <v>0.5</v>
      </c>
      <c r="F47" s="6">
        <f>C21</f>
        <v>128</v>
      </c>
      <c r="G47" s="18">
        <f>SUM(F47)/(C47)</f>
        <v>9.142857142857142</v>
      </c>
      <c r="H47" s="6">
        <v>1</v>
      </c>
      <c r="I47" s="6" t="s">
        <v>234</v>
      </c>
      <c r="J47" s="6"/>
      <c r="K47" s="5"/>
    </row>
    <row r="48" spans="1:11" ht="12.75">
      <c r="A48" s="12"/>
      <c r="B48" s="14"/>
      <c r="C48" s="14"/>
      <c r="D48" s="14"/>
      <c r="E48" s="14"/>
      <c r="F48" s="14"/>
      <c r="G48" s="14"/>
      <c r="H48" s="14"/>
      <c r="I48" s="14"/>
      <c r="J48" s="14"/>
      <c r="K48" s="12"/>
    </row>
    <row r="49" spans="1:11" ht="12.75">
      <c r="A49" s="5" t="s">
        <v>55</v>
      </c>
      <c r="B49" s="6" t="s">
        <v>56</v>
      </c>
      <c r="C49" s="6" t="s">
        <v>47</v>
      </c>
      <c r="D49" s="6" t="s">
        <v>9</v>
      </c>
      <c r="E49" s="6" t="s">
        <v>48</v>
      </c>
      <c r="F49" s="6" t="s">
        <v>49</v>
      </c>
      <c r="G49" s="6"/>
      <c r="H49" s="6"/>
      <c r="I49" s="6"/>
      <c r="J49" s="6"/>
      <c r="K49" s="12"/>
    </row>
    <row r="50" spans="1:10" s="7" customFormat="1" ht="12.75">
      <c r="A50" s="7" t="s">
        <v>144</v>
      </c>
      <c r="B50" s="8">
        <v>4</v>
      </c>
      <c r="C50" s="8">
        <v>55</v>
      </c>
      <c r="D50" s="9">
        <f>SUM(C50)/(B50)</f>
        <v>13.75</v>
      </c>
      <c r="E50" s="8" t="s">
        <v>236</v>
      </c>
      <c r="F50" s="8">
        <v>1</v>
      </c>
      <c r="G50" s="8"/>
      <c r="H50" s="8"/>
      <c r="I50" s="8"/>
      <c r="J50" s="8"/>
    </row>
    <row r="51" spans="1:10" s="7" customFormat="1" ht="12.75">
      <c r="A51" s="7" t="s">
        <v>146</v>
      </c>
      <c r="B51" s="8">
        <v>1</v>
      </c>
      <c r="C51" s="8">
        <v>8</v>
      </c>
      <c r="D51" s="9">
        <f>SUM(C51)/(B51)</f>
        <v>8</v>
      </c>
      <c r="E51" s="8">
        <v>8</v>
      </c>
      <c r="F51" s="8">
        <v>0</v>
      </c>
      <c r="G51" s="8"/>
      <c r="H51" s="8"/>
      <c r="I51" s="8"/>
      <c r="J51" s="8"/>
    </row>
    <row r="52" spans="1:11" ht="12.75">
      <c r="A52" s="5" t="s">
        <v>8</v>
      </c>
      <c r="B52" s="6">
        <f>SUM(B50:B51)</f>
        <v>5</v>
      </c>
      <c r="C52" s="6">
        <f>SUM(C50:C51)</f>
        <v>63</v>
      </c>
      <c r="D52" s="15">
        <f>SUM(C52)/(B52)</f>
        <v>12.6</v>
      </c>
      <c r="E52" s="6" t="s">
        <v>236</v>
      </c>
      <c r="F52" s="6">
        <f>SUM(F50:F51)</f>
        <v>1</v>
      </c>
      <c r="G52" s="6"/>
      <c r="H52" s="6"/>
      <c r="I52" s="6"/>
      <c r="J52" s="6"/>
      <c r="K52" s="12"/>
    </row>
    <row r="53" spans="1:11" ht="12.75">
      <c r="A53" s="5" t="s">
        <v>96</v>
      </c>
      <c r="B53" s="6">
        <f>C23</f>
        <v>7</v>
      </c>
      <c r="C53" s="6">
        <f>C21</f>
        <v>128</v>
      </c>
      <c r="D53" s="15">
        <f>SUM(C53)/(B53)</f>
        <v>18.285714285714285</v>
      </c>
      <c r="E53" s="6" t="s">
        <v>234</v>
      </c>
      <c r="F53" s="6">
        <v>1</v>
      </c>
      <c r="G53" s="6"/>
      <c r="H53" s="6"/>
      <c r="I53" s="6"/>
      <c r="J53" s="6"/>
      <c r="K53" s="12"/>
    </row>
    <row r="54" spans="1:11" ht="12.75">
      <c r="A54" s="5"/>
      <c r="B54" s="6"/>
      <c r="C54" s="6"/>
      <c r="D54" s="15"/>
      <c r="E54" s="6"/>
      <c r="F54" s="6"/>
      <c r="G54" s="6"/>
      <c r="H54" s="6"/>
      <c r="I54" s="6"/>
      <c r="J54" s="6"/>
      <c r="K54" s="12"/>
    </row>
    <row r="55" spans="1:11" ht="12.75">
      <c r="A55" s="5"/>
      <c r="B55" s="6" t="s">
        <v>49</v>
      </c>
      <c r="C55" s="6" t="s">
        <v>49</v>
      </c>
      <c r="D55" s="6" t="s">
        <v>49</v>
      </c>
      <c r="E55" s="6"/>
      <c r="F55" s="6"/>
      <c r="G55" s="6"/>
      <c r="H55" s="6"/>
      <c r="I55" s="6"/>
      <c r="J55" s="6"/>
      <c r="K55" s="12"/>
    </row>
    <row r="56" spans="1:11" ht="12.75">
      <c r="A56" s="5" t="s">
        <v>57</v>
      </c>
      <c r="B56" s="6" t="s">
        <v>58</v>
      </c>
      <c r="C56" s="6" t="s">
        <v>56</v>
      </c>
      <c r="D56" s="6" t="s">
        <v>59</v>
      </c>
      <c r="E56" s="6" t="s">
        <v>60</v>
      </c>
      <c r="F56" s="6" t="s">
        <v>61</v>
      </c>
      <c r="G56" s="6" t="s">
        <v>62</v>
      </c>
      <c r="H56" s="6" t="s">
        <v>63</v>
      </c>
      <c r="I56" s="6" t="s">
        <v>64</v>
      </c>
      <c r="J56" s="6"/>
      <c r="K56" s="12"/>
    </row>
    <row r="57" spans="1:10" s="7" customFormat="1" ht="12.75">
      <c r="A57" s="7" t="s">
        <v>144</v>
      </c>
      <c r="B57" s="8">
        <v>0</v>
      </c>
      <c r="C57" s="8">
        <v>1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f>SUM(B57*6)+(C57*6)+(D57*6)+(E57)+(F57*2)+(G57*3)+(H57*2)</f>
        <v>6</v>
      </c>
      <c r="J57" s="8"/>
    </row>
    <row r="58" spans="1:10" s="7" customFormat="1" ht="12.75">
      <c r="A58" s="7" t="s">
        <v>140</v>
      </c>
      <c r="B58" s="8">
        <v>0</v>
      </c>
      <c r="C58" s="8">
        <v>0</v>
      </c>
      <c r="D58" s="8">
        <v>1</v>
      </c>
      <c r="E58" s="8">
        <v>0</v>
      </c>
      <c r="F58" s="8">
        <v>0</v>
      </c>
      <c r="G58" s="8">
        <v>0</v>
      </c>
      <c r="H58" s="8">
        <v>0</v>
      </c>
      <c r="I58" s="8">
        <f>SUM(B58*6)+(C58*6)+(D58*6)+(E58)+(F58*2)+(G58*3)+(H58*2)</f>
        <v>6</v>
      </c>
      <c r="J58" s="8"/>
    </row>
    <row r="59" spans="1:10" s="7" customFormat="1" ht="12.75">
      <c r="A59" s="7" t="s">
        <v>147</v>
      </c>
      <c r="B59" s="8">
        <v>0</v>
      </c>
      <c r="C59" s="8">
        <v>0</v>
      </c>
      <c r="D59" s="8">
        <v>0</v>
      </c>
      <c r="E59" s="8">
        <v>2</v>
      </c>
      <c r="F59" s="8">
        <v>0</v>
      </c>
      <c r="G59" s="8">
        <v>1</v>
      </c>
      <c r="H59" s="8">
        <v>0</v>
      </c>
      <c r="I59" s="8">
        <f>SUM(B59*6)+(C59*6)+(D59*6)+(E59)+(F59*2)+(G59*3)+(H59*2)</f>
        <v>5</v>
      </c>
      <c r="J59" s="8"/>
    </row>
    <row r="60" spans="1:11" ht="12.75">
      <c r="A60" s="5" t="s">
        <v>8</v>
      </c>
      <c r="B60" s="6">
        <f aca="true" t="shared" si="1" ref="B60:H60">SUM(B57:B59)</f>
        <v>0</v>
      </c>
      <c r="C60" s="6">
        <f t="shared" si="1"/>
        <v>1</v>
      </c>
      <c r="D60" s="6">
        <f t="shared" si="1"/>
        <v>1</v>
      </c>
      <c r="E60" s="6">
        <f t="shared" si="1"/>
        <v>2</v>
      </c>
      <c r="F60" s="6">
        <f t="shared" si="1"/>
        <v>0</v>
      </c>
      <c r="G60" s="6">
        <f t="shared" si="1"/>
        <v>1</v>
      </c>
      <c r="H60" s="6">
        <f t="shared" si="1"/>
        <v>0</v>
      </c>
      <c r="I60" s="6">
        <f>SUM(B60*6)+(C60*6)+(D60*6)+(E60)+(F60*2)+(G60*3)+(H60*2)</f>
        <v>17</v>
      </c>
      <c r="J60" s="6"/>
      <c r="K60" s="12"/>
    </row>
    <row r="61" spans="1:11" ht="12.75">
      <c r="A61" s="5" t="s">
        <v>96</v>
      </c>
      <c r="B61" s="6">
        <f>F42</f>
        <v>4</v>
      </c>
      <c r="C61" s="6">
        <f>H47</f>
        <v>1</v>
      </c>
      <c r="D61" s="6">
        <f>SUM(F72)+(F77)+(F81)</f>
        <v>0</v>
      </c>
      <c r="E61" s="6">
        <f>B66</f>
        <v>5</v>
      </c>
      <c r="F61" s="6">
        <v>0</v>
      </c>
      <c r="G61" s="6">
        <f>E66</f>
        <v>2</v>
      </c>
      <c r="H61" s="6">
        <v>0</v>
      </c>
      <c r="I61" s="6">
        <f>SUM(B61*6)+(C61*6)+(D61*6)+(E61)+(F61*2)+(G61*3)+(H61*2)</f>
        <v>41</v>
      </c>
      <c r="J61" s="6"/>
      <c r="K61" s="12"/>
    </row>
    <row r="62" spans="1:11" ht="12.75">
      <c r="A62" s="5"/>
      <c r="B62" s="6"/>
      <c r="C62" s="6"/>
      <c r="D62" s="6"/>
      <c r="E62" s="6"/>
      <c r="F62" s="6"/>
      <c r="G62" s="6"/>
      <c r="H62" s="6"/>
      <c r="I62" s="6"/>
      <c r="J62" s="6"/>
      <c r="K62" s="12"/>
    </row>
    <row r="63" spans="1:11" ht="12.75">
      <c r="A63" s="5" t="s">
        <v>65</v>
      </c>
      <c r="B63" s="6" t="s">
        <v>66</v>
      </c>
      <c r="C63" s="6" t="s">
        <v>67</v>
      </c>
      <c r="D63" s="6" t="s">
        <v>53</v>
      </c>
      <c r="E63" s="6" t="s">
        <v>118</v>
      </c>
      <c r="F63" s="6" t="s">
        <v>68</v>
      </c>
      <c r="G63" s="6" t="s">
        <v>53</v>
      </c>
      <c r="H63" s="6" t="s">
        <v>48</v>
      </c>
      <c r="I63" s="6" t="s">
        <v>64</v>
      </c>
      <c r="J63" s="19" t="s">
        <v>83</v>
      </c>
      <c r="K63" s="12"/>
    </row>
    <row r="64" spans="1:10" s="7" customFormat="1" ht="12.75">
      <c r="A64" s="7" t="s">
        <v>147</v>
      </c>
      <c r="B64" s="8">
        <v>2</v>
      </c>
      <c r="C64" s="8">
        <v>2</v>
      </c>
      <c r="D64" s="10">
        <f>SUM(B64/C64)</f>
        <v>1</v>
      </c>
      <c r="E64" s="20">
        <v>1</v>
      </c>
      <c r="F64" s="20">
        <v>1</v>
      </c>
      <c r="G64" s="10">
        <f>SUM(E64)/(F64)</f>
        <v>1</v>
      </c>
      <c r="H64" s="8">
        <v>24</v>
      </c>
      <c r="I64" s="8">
        <f>SUM(B64)+(E64*3)</f>
        <v>5</v>
      </c>
      <c r="J64" s="23" t="s">
        <v>235</v>
      </c>
    </row>
    <row r="65" spans="1:11" ht="12.75">
      <c r="A65" s="5" t="s">
        <v>8</v>
      </c>
      <c r="B65" s="6">
        <f>SUM(B64:B64)</f>
        <v>2</v>
      </c>
      <c r="C65" s="6">
        <f>SUM(C64:C64)</f>
        <v>2</v>
      </c>
      <c r="D65" s="17">
        <f>SUM(B65/C65)</f>
        <v>1</v>
      </c>
      <c r="E65" s="24">
        <f>SUM(E64:E64)</f>
        <v>1</v>
      </c>
      <c r="F65" s="24">
        <f>SUM(F64:F64)</f>
        <v>1</v>
      </c>
      <c r="G65" s="17">
        <f>SUM(E65)/(F65)</f>
        <v>1</v>
      </c>
      <c r="H65" s="6">
        <v>24</v>
      </c>
      <c r="I65" s="6">
        <f>SUM(B65)+(E65*3)</f>
        <v>5</v>
      </c>
      <c r="J65" s="19" t="s">
        <v>235</v>
      </c>
      <c r="K65" s="5"/>
    </row>
    <row r="66" spans="1:11" ht="12.75">
      <c r="A66" s="5" t="s">
        <v>96</v>
      </c>
      <c r="B66" s="6">
        <v>5</v>
      </c>
      <c r="C66" s="6">
        <v>5</v>
      </c>
      <c r="D66" s="17">
        <f>SUM(B66/C66)</f>
        <v>1</v>
      </c>
      <c r="E66" s="24">
        <v>2</v>
      </c>
      <c r="F66" s="24">
        <v>2</v>
      </c>
      <c r="G66" s="17">
        <f>SUM(E66)/(F66)</f>
        <v>1</v>
      </c>
      <c r="H66" s="6">
        <v>30</v>
      </c>
      <c r="I66" s="6">
        <f>SUM(B66)+(E66*3)</f>
        <v>11</v>
      </c>
      <c r="J66" s="19" t="s">
        <v>237</v>
      </c>
      <c r="K66" s="5"/>
    </row>
    <row r="67" spans="1:11" ht="12.75">
      <c r="A67" s="5"/>
      <c r="B67" s="6"/>
      <c r="C67" s="6"/>
      <c r="D67" s="6"/>
      <c r="E67" s="6"/>
      <c r="F67" s="6"/>
      <c r="G67" s="6"/>
      <c r="H67" s="6"/>
      <c r="I67" s="6"/>
      <c r="J67" s="6"/>
      <c r="K67" s="5"/>
    </row>
    <row r="68" spans="1:11" ht="12.75">
      <c r="A68" s="5" t="s">
        <v>84</v>
      </c>
      <c r="B68" s="6" t="s">
        <v>85</v>
      </c>
      <c r="C68" s="6" t="s">
        <v>47</v>
      </c>
      <c r="D68" s="6" t="s">
        <v>9</v>
      </c>
      <c r="E68" s="6" t="s">
        <v>48</v>
      </c>
      <c r="F68" s="6" t="s">
        <v>49</v>
      </c>
      <c r="G68" s="6"/>
      <c r="H68" s="6"/>
      <c r="I68" s="6"/>
      <c r="J68" s="6"/>
      <c r="K68" s="5"/>
    </row>
    <row r="69" spans="1:10" s="7" customFormat="1" ht="12.75">
      <c r="A69" s="7" t="s">
        <v>140</v>
      </c>
      <c r="B69" s="8">
        <v>4</v>
      </c>
      <c r="C69" s="8">
        <v>152</v>
      </c>
      <c r="D69" s="9">
        <f>SUM(C69)/(B69)</f>
        <v>38</v>
      </c>
      <c r="E69" s="8" t="s">
        <v>192</v>
      </c>
      <c r="F69" s="8">
        <v>1</v>
      </c>
      <c r="G69" s="8"/>
      <c r="H69" s="8"/>
      <c r="I69" s="8"/>
      <c r="J69" s="8"/>
    </row>
    <row r="70" spans="1:10" s="7" customFormat="1" ht="12.75">
      <c r="A70" s="7" t="s">
        <v>144</v>
      </c>
      <c r="B70" s="8">
        <v>2</v>
      </c>
      <c r="C70" s="8">
        <v>22</v>
      </c>
      <c r="D70" s="9">
        <f>SUM(C70)/(B70)</f>
        <v>11</v>
      </c>
      <c r="E70" s="8">
        <v>13</v>
      </c>
      <c r="F70" s="8">
        <v>0</v>
      </c>
      <c r="G70" s="8"/>
      <c r="H70" s="8"/>
      <c r="I70" s="8"/>
      <c r="J70" s="8"/>
    </row>
    <row r="71" spans="1:11" ht="12.75">
      <c r="A71" s="5" t="s">
        <v>8</v>
      </c>
      <c r="B71" s="6">
        <f>SUM(B69:B70)</f>
        <v>6</v>
      </c>
      <c r="C71" s="6">
        <f>SUM(C69:C70)</f>
        <v>174</v>
      </c>
      <c r="D71" s="15">
        <f>SUM(C71)/(B71)</f>
        <v>29</v>
      </c>
      <c r="E71" s="6" t="s">
        <v>192</v>
      </c>
      <c r="F71" s="6">
        <f>SUM(F69:F70)</f>
        <v>1</v>
      </c>
      <c r="G71" s="6"/>
      <c r="H71" s="6"/>
      <c r="I71" s="6"/>
      <c r="J71" s="6"/>
      <c r="K71" s="12"/>
    </row>
    <row r="72" spans="1:11" ht="12.75">
      <c r="A72" s="5" t="s">
        <v>96</v>
      </c>
      <c r="B72" s="6">
        <v>4</v>
      </c>
      <c r="C72" s="6">
        <v>52</v>
      </c>
      <c r="D72" s="15">
        <f>SUM(C72)/(B72)</f>
        <v>13</v>
      </c>
      <c r="E72" s="6">
        <v>20</v>
      </c>
      <c r="F72" s="6">
        <v>0</v>
      </c>
      <c r="G72" s="6"/>
      <c r="H72" s="6"/>
      <c r="I72" s="6"/>
      <c r="J72" s="6"/>
      <c r="K72" s="12"/>
    </row>
    <row r="73" spans="1:11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1:11" ht="12.75">
      <c r="A74" s="5" t="s">
        <v>71</v>
      </c>
      <c r="B74" s="6" t="s">
        <v>86</v>
      </c>
      <c r="C74" s="6" t="s">
        <v>47</v>
      </c>
      <c r="D74" s="6" t="s">
        <v>9</v>
      </c>
      <c r="E74" s="6" t="s">
        <v>48</v>
      </c>
      <c r="F74" s="6" t="s">
        <v>49</v>
      </c>
      <c r="G74" s="12"/>
      <c r="H74" s="12"/>
      <c r="I74" s="12"/>
      <c r="J74" s="12"/>
      <c r="K74" s="12"/>
    </row>
    <row r="75" spans="1:6" s="7" customFormat="1" ht="12.75">
      <c r="A75" s="7" t="s">
        <v>146</v>
      </c>
      <c r="B75" s="8">
        <v>1</v>
      </c>
      <c r="C75" s="8">
        <v>7</v>
      </c>
      <c r="D75" s="9">
        <f>SUM(C75)/(B75)</f>
        <v>7</v>
      </c>
      <c r="E75" s="8">
        <v>7</v>
      </c>
      <c r="F75" s="8">
        <v>0</v>
      </c>
    </row>
    <row r="76" spans="1:11" ht="12.75">
      <c r="A76" s="5" t="s">
        <v>8</v>
      </c>
      <c r="B76" s="6">
        <f>SUM(B75:B75)</f>
        <v>1</v>
      </c>
      <c r="C76" s="6">
        <f>SUM(C75:C75)</f>
        <v>7</v>
      </c>
      <c r="D76" s="15">
        <f>SUM(C76)/(B76)</f>
        <v>7</v>
      </c>
      <c r="E76" s="6">
        <v>7</v>
      </c>
      <c r="F76" s="6">
        <f>SUM(F75:F75)</f>
        <v>0</v>
      </c>
      <c r="G76" s="12"/>
      <c r="H76" s="12"/>
      <c r="I76" s="12"/>
      <c r="J76" s="12"/>
      <c r="K76" s="12"/>
    </row>
    <row r="77" spans="1:11" ht="12.75">
      <c r="A77" s="5" t="s">
        <v>96</v>
      </c>
      <c r="B77" s="6">
        <v>0</v>
      </c>
      <c r="C77" s="6"/>
      <c r="D77" s="15"/>
      <c r="E77" s="6"/>
      <c r="F77" s="6"/>
      <c r="G77" s="12"/>
      <c r="H77" s="12"/>
      <c r="I77" s="12"/>
      <c r="J77" s="12"/>
      <c r="K77" s="12"/>
    </row>
    <row r="78" spans="1:11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1:11" ht="12.75">
      <c r="A79" s="5" t="s">
        <v>72</v>
      </c>
      <c r="B79" s="6" t="s">
        <v>87</v>
      </c>
      <c r="C79" s="6" t="s">
        <v>47</v>
      </c>
      <c r="D79" s="6" t="s">
        <v>9</v>
      </c>
      <c r="E79" s="6" t="s">
        <v>48</v>
      </c>
      <c r="F79" s="6" t="s">
        <v>49</v>
      </c>
      <c r="G79" s="12"/>
      <c r="H79" s="12"/>
      <c r="I79" s="12"/>
      <c r="J79" s="12"/>
      <c r="K79" s="12"/>
    </row>
    <row r="80" spans="1:11" ht="12.75">
      <c r="A80" s="5" t="s">
        <v>8</v>
      </c>
      <c r="B80" s="6">
        <v>0</v>
      </c>
      <c r="C80" s="6"/>
      <c r="D80" s="15"/>
      <c r="E80" s="6"/>
      <c r="F80" s="6"/>
      <c r="G80" s="12"/>
      <c r="H80" s="12"/>
      <c r="I80" s="12"/>
      <c r="J80" s="12"/>
      <c r="K80" s="12"/>
    </row>
    <row r="81" spans="1:11" ht="12.75">
      <c r="A81" s="5" t="s">
        <v>96</v>
      </c>
      <c r="B81" s="6">
        <f>B25</f>
        <v>1</v>
      </c>
      <c r="C81" s="6">
        <v>16</v>
      </c>
      <c r="D81" s="15">
        <v>16</v>
      </c>
      <c r="E81" s="6">
        <v>16</v>
      </c>
      <c r="F81" s="6">
        <v>0</v>
      </c>
      <c r="G81" s="12"/>
      <c r="H81" s="12"/>
      <c r="I81" s="12"/>
      <c r="J81" s="12"/>
      <c r="K81" s="12"/>
    </row>
    <row r="82" spans="1:11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1" ht="12.75">
      <c r="A83" s="5" t="s">
        <v>73</v>
      </c>
      <c r="B83" s="6" t="s">
        <v>88</v>
      </c>
      <c r="C83" s="6" t="s">
        <v>47</v>
      </c>
      <c r="D83" s="6" t="s">
        <v>9</v>
      </c>
      <c r="E83" s="6" t="s">
        <v>48</v>
      </c>
      <c r="F83" s="6"/>
      <c r="G83" s="12"/>
      <c r="H83" s="12"/>
      <c r="I83" s="12"/>
      <c r="J83" s="12"/>
      <c r="K83" s="12"/>
    </row>
    <row r="84" spans="1:6" s="7" customFormat="1" ht="12.75">
      <c r="A84" s="7" t="s">
        <v>147</v>
      </c>
      <c r="B84" s="8">
        <v>2</v>
      </c>
      <c r="C84" s="8">
        <v>60</v>
      </c>
      <c r="D84" s="9">
        <f>SUM(C84)/(B84)</f>
        <v>30</v>
      </c>
      <c r="E84" s="8">
        <v>33</v>
      </c>
      <c r="F84" s="8"/>
    </row>
    <row r="85" spans="1:11" ht="12.75">
      <c r="A85" s="5" t="s">
        <v>8</v>
      </c>
      <c r="B85" s="6">
        <f>SUM(B84:B84)</f>
        <v>2</v>
      </c>
      <c r="C85" s="6">
        <f>SUM(C84:C84)</f>
        <v>60</v>
      </c>
      <c r="D85" s="15">
        <f>SUM(C85)/(B85)</f>
        <v>30</v>
      </c>
      <c r="E85" s="6">
        <v>33</v>
      </c>
      <c r="F85" s="6"/>
      <c r="G85" s="12"/>
      <c r="H85" s="12"/>
      <c r="I85" s="12"/>
      <c r="J85" s="12"/>
      <c r="K85" s="12"/>
    </row>
    <row r="86" spans="1:11" ht="12.75">
      <c r="A86" s="5" t="s">
        <v>96</v>
      </c>
      <c r="B86" s="6">
        <f>C26</f>
        <v>1</v>
      </c>
      <c r="C86" s="6">
        <f>C27</f>
        <v>32</v>
      </c>
      <c r="D86" s="15">
        <f>SUM(C86)/(B86)</f>
        <v>32</v>
      </c>
      <c r="E86" s="6">
        <v>32</v>
      </c>
      <c r="F86" s="6"/>
      <c r="G86" s="12"/>
      <c r="H86" s="12"/>
      <c r="I86" s="12"/>
      <c r="J86" s="12"/>
      <c r="K86" s="12"/>
    </row>
    <row r="87" spans="1:11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1:11" ht="12.75">
      <c r="A88" s="5" t="s">
        <v>94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="7" customFormat="1" ht="12.75">
      <c r="A89" s="7" t="s">
        <v>238</v>
      </c>
    </row>
    <row r="90" s="7" customFormat="1" ht="12.75">
      <c r="A90" s="7" t="s">
        <v>239</v>
      </c>
    </row>
    <row r="91" s="7" customFormat="1" ht="12.75">
      <c r="A91" s="7" t="s">
        <v>240</v>
      </c>
    </row>
    <row r="92" s="7" customFormat="1" ht="12.75">
      <c r="A92" s="7" t="s">
        <v>241</v>
      </c>
    </row>
    <row r="93" s="7" customFormat="1" ht="12.75">
      <c r="A93" s="7" t="s">
        <v>242</v>
      </c>
    </row>
    <row r="94" s="7" customFormat="1" ht="12.75">
      <c r="A94" s="7" t="s">
        <v>243</v>
      </c>
    </row>
    <row r="95" s="7" customFormat="1" ht="12.75">
      <c r="A95" s="7" t="s">
        <v>244</v>
      </c>
    </row>
    <row r="96" s="7" customFormat="1" ht="12.75">
      <c r="A96" s="7" t="s">
        <v>245</v>
      </c>
    </row>
    <row r="97" s="7" customFormat="1" ht="12.75">
      <c r="A97" s="7" t="s">
        <v>246</v>
      </c>
    </row>
    <row r="98" s="7" customFormat="1" ht="12.75">
      <c r="A98" s="7" t="s">
        <v>247</v>
      </c>
    </row>
    <row r="99" spans="1:11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1:11" ht="12.75">
      <c r="A100" s="5" t="s">
        <v>74</v>
      </c>
      <c r="B100" s="6" t="s">
        <v>75</v>
      </c>
      <c r="C100" s="6" t="s">
        <v>76</v>
      </c>
      <c r="D100" s="6" t="s">
        <v>77</v>
      </c>
      <c r="E100" s="6" t="s">
        <v>78</v>
      </c>
      <c r="F100" s="6" t="s">
        <v>6</v>
      </c>
      <c r="G100" s="6" t="s">
        <v>79</v>
      </c>
      <c r="H100" s="6" t="s">
        <v>80</v>
      </c>
      <c r="I100" s="6" t="s">
        <v>81</v>
      </c>
      <c r="J100" s="6" t="s">
        <v>82</v>
      </c>
      <c r="K100" s="12"/>
    </row>
    <row r="101" spans="1:11" ht="12.75">
      <c r="A101" s="7" t="s">
        <v>165</v>
      </c>
      <c r="B101" s="8">
        <v>2</v>
      </c>
      <c r="C101" s="8">
        <v>10</v>
      </c>
      <c r="D101" s="8">
        <f aca="true" t="shared" si="2" ref="D101:D117">SUM(B101+C101)</f>
        <v>12</v>
      </c>
      <c r="E101" s="8">
        <v>0</v>
      </c>
      <c r="F101" s="8">
        <v>3</v>
      </c>
      <c r="G101" s="8">
        <v>0</v>
      </c>
      <c r="H101" s="8">
        <v>0</v>
      </c>
      <c r="I101" s="8">
        <v>0</v>
      </c>
      <c r="J101" s="8">
        <v>0</v>
      </c>
      <c r="K101" s="7"/>
    </row>
    <row r="102" spans="1:11" ht="12.75">
      <c r="A102" s="7" t="s">
        <v>164</v>
      </c>
      <c r="B102" s="8">
        <v>3</v>
      </c>
      <c r="C102" s="8">
        <v>6</v>
      </c>
      <c r="D102" s="8">
        <f t="shared" si="2"/>
        <v>9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7"/>
    </row>
    <row r="103" spans="1:11" ht="12.75">
      <c r="A103" s="7" t="s">
        <v>140</v>
      </c>
      <c r="B103" s="8">
        <v>3</v>
      </c>
      <c r="C103" s="8">
        <v>5</v>
      </c>
      <c r="D103" s="8">
        <f t="shared" si="2"/>
        <v>8</v>
      </c>
      <c r="E103" s="8">
        <v>0</v>
      </c>
      <c r="F103" s="8">
        <v>4</v>
      </c>
      <c r="G103" s="8">
        <v>0</v>
      </c>
      <c r="H103" s="8">
        <v>0</v>
      </c>
      <c r="I103" s="8">
        <v>0</v>
      </c>
      <c r="J103" s="8">
        <v>0</v>
      </c>
      <c r="K103" s="7"/>
    </row>
    <row r="104" spans="1:11" ht="12.75">
      <c r="A104" t="s">
        <v>170</v>
      </c>
      <c r="B104" s="8">
        <v>2</v>
      </c>
      <c r="C104" s="8">
        <v>6</v>
      </c>
      <c r="D104" s="8">
        <f t="shared" si="2"/>
        <v>8</v>
      </c>
      <c r="E104" s="8">
        <v>1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7"/>
    </row>
    <row r="105" spans="1:11" ht="12.75">
      <c r="A105" s="7" t="s">
        <v>168</v>
      </c>
      <c r="B105" s="8">
        <v>1</v>
      </c>
      <c r="C105" s="8">
        <v>6</v>
      </c>
      <c r="D105" s="8">
        <f t="shared" si="2"/>
        <v>7</v>
      </c>
      <c r="E105" s="8">
        <v>0</v>
      </c>
      <c r="F105" s="8">
        <v>2</v>
      </c>
      <c r="G105" s="8">
        <v>0</v>
      </c>
      <c r="H105" s="8">
        <v>0</v>
      </c>
      <c r="I105" s="8">
        <v>0</v>
      </c>
      <c r="J105" s="8">
        <v>0</v>
      </c>
      <c r="K105" s="7"/>
    </row>
    <row r="106" spans="1:11" ht="12.75">
      <c r="A106" s="7" t="s">
        <v>144</v>
      </c>
      <c r="B106" s="8">
        <v>3</v>
      </c>
      <c r="C106" s="8">
        <v>2</v>
      </c>
      <c r="D106" s="8">
        <f t="shared" si="2"/>
        <v>5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7"/>
    </row>
    <row r="107" spans="1:11" ht="12.75">
      <c r="A107" s="7" t="s">
        <v>139</v>
      </c>
      <c r="B107" s="8">
        <v>1</v>
      </c>
      <c r="C107" s="8">
        <v>4</v>
      </c>
      <c r="D107" s="8">
        <f t="shared" si="2"/>
        <v>5</v>
      </c>
      <c r="E107" s="8">
        <v>0</v>
      </c>
      <c r="F107" s="8">
        <v>1</v>
      </c>
      <c r="G107" s="8">
        <v>0</v>
      </c>
      <c r="H107" s="8">
        <v>0</v>
      </c>
      <c r="I107" s="8">
        <v>0</v>
      </c>
      <c r="J107" s="8">
        <v>0</v>
      </c>
      <c r="K107" s="7"/>
    </row>
    <row r="108" spans="1:11" ht="12.75">
      <c r="A108" s="7" t="s">
        <v>141</v>
      </c>
      <c r="B108" s="8">
        <v>0</v>
      </c>
      <c r="C108" s="8">
        <v>5</v>
      </c>
      <c r="D108" s="8">
        <f t="shared" si="2"/>
        <v>5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7"/>
    </row>
    <row r="109" spans="1:11" ht="12.75">
      <c r="A109" s="7" t="s">
        <v>145</v>
      </c>
      <c r="B109" s="8">
        <v>2</v>
      </c>
      <c r="C109" s="8">
        <v>2</v>
      </c>
      <c r="D109" s="8">
        <f t="shared" si="2"/>
        <v>4</v>
      </c>
      <c r="E109" s="8">
        <v>0</v>
      </c>
      <c r="F109" s="8">
        <v>1</v>
      </c>
      <c r="G109" s="8">
        <v>0</v>
      </c>
      <c r="H109" s="8">
        <v>0</v>
      </c>
      <c r="I109" s="8">
        <v>0</v>
      </c>
      <c r="J109" s="8">
        <v>0</v>
      </c>
      <c r="K109" s="7"/>
    </row>
    <row r="110" spans="1:11" ht="12.75">
      <c r="A110" s="7" t="s">
        <v>167</v>
      </c>
      <c r="B110" s="8">
        <v>0</v>
      </c>
      <c r="C110" s="8">
        <v>4</v>
      </c>
      <c r="D110" s="8">
        <f t="shared" si="2"/>
        <v>4</v>
      </c>
      <c r="E110" s="8">
        <v>0</v>
      </c>
      <c r="F110" s="8">
        <v>2</v>
      </c>
      <c r="G110" s="8">
        <v>0</v>
      </c>
      <c r="H110" s="8">
        <v>0</v>
      </c>
      <c r="I110" s="8">
        <v>0</v>
      </c>
      <c r="J110" s="8">
        <v>0</v>
      </c>
      <c r="K110" s="7"/>
    </row>
    <row r="111" spans="1:11" ht="12.75">
      <c r="A111" s="7" t="s">
        <v>166</v>
      </c>
      <c r="B111" s="8">
        <v>1</v>
      </c>
      <c r="C111" s="8">
        <v>1</v>
      </c>
      <c r="D111" s="8">
        <f t="shared" si="2"/>
        <v>2</v>
      </c>
      <c r="E111" s="8">
        <v>0</v>
      </c>
      <c r="F111" s="8">
        <v>1</v>
      </c>
      <c r="G111" s="8">
        <v>0</v>
      </c>
      <c r="H111" s="8">
        <v>0</v>
      </c>
      <c r="I111" s="8">
        <v>0</v>
      </c>
      <c r="J111" s="8">
        <v>0</v>
      </c>
      <c r="K111" s="7"/>
    </row>
    <row r="112" spans="1:11" ht="12.75">
      <c r="A112" s="7" t="s">
        <v>146</v>
      </c>
      <c r="B112" s="8">
        <v>0</v>
      </c>
      <c r="C112" s="8">
        <v>2</v>
      </c>
      <c r="D112" s="8">
        <f t="shared" si="2"/>
        <v>2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7"/>
    </row>
    <row r="113" spans="1:11" ht="12.75">
      <c r="A113" s="7" t="s">
        <v>162</v>
      </c>
      <c r="B113" s="8">
        <v>0</v>
      </c>
      <c r="C113" s="8">
        <v>2</v>
      </c>
      <c r="D113" s="8">
        <f t="shared" si="2"/>
        <v>2</v>
      </c>
      <c r="E113" s="8">
        <v>0</v>
      </c>
      <c r="F113" s="8">
        <v>1</v>
      </c>
      <c r="G113" s="8">
        <v>0</v>
      </c>
      <c r="H113" s="8">
        <v>0</v>
      </c>
      <c r="I113" s="8">
        <v>0</v>
      </c>
      <c r="J113" s="8">
        <v>0</v>
      </c>
      <c r="K113" s="7"/>
    </row>
    <row r="114" spans="1:11" ht="12.75">
      <c r="A114" s="7" t="s">
        <v>188</v>
      </c>
      <c r="B114" s="8">
        <v>0</v>
      </c>
      <c r="C114" s="8">
        <v>2</v>
      </c>
      <c r="D114" s="8">
        <f t="shared" si="2"/>
        <v>2</v>
      </c>
      <c r="E114" s="8">
        <v>0</v>
      </c>
      <c r="F114" s="8">
        <v>3</v>
      </c>
      <c r="G114" s="8">
        <v>0</v>
      </c>
      <c r="H114" s="8">
        <v>0</v>
      </c>
      <c r="I114" s="8">
        <v>0</v>
      </c>
      <c r="J114" s="8">
        <v>0</v>
      </c>
      <c r="K114" s="7"/>
    </row>
    <row r="115" spans="1:11" ht="12.75">
      <c r="A115" s="7" t="s">
        <v>161</v>
      </c>
      <c r="B115" s="8">
        <v>0</v>
      </c>
      <c r="C115" s="8">
        <v>1</v>
      </c>
      <c r="D115" s="8">
        <f t="shared" si="2"/>
        <v>1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7"/>
    </row>
    <row r="116" spans="1:11" ht="12.75">
      <c r="A116" s="7" t="s">
        <v>182</v>
      </c>
      <c r="B116" s="8">
        <v>0</v>
      </c>
      <c r="C116" s="8">
        <v>1</v>
      </c>
      <c r="D116" s="8">
        <f t="shared" si="2"/>
        <v>1</v>
      </c>
      <c r="E116" s="8">
        <v>0</v>
      </c>
      <c r="F116" s="8">
        <v>1</v>
      </c>
      <c r="G116" s="8">
        <v>0</v>
      </c>
      <c r="H116" s="8">
        <v>0</v>
      </c>
      <c r="I116" s="8">
        <v>0</v>
      </c>
      <c r="J116" s="8">
        <v>0</v>
      </c>
      <c r="K116" s="7"/>
    </row>
    <row r="117" spans="1:11" ht="12.75">
      <c r="A117" s="7" t="s">
        <v>184</v>
      </c>
      <c r="B117" s="8">
        <v>0</v>
      </c>
      <c r="C117" s="8">
        <v>1</v>
      </c>
      <c r="D117" s="8">
        <f t="shared" si="2"/>
        <v>1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7"/>
    </row>
    <row r="118" spans="1:10" ht="12.75">
      <c r="A118" s="5" t="s">
        <v>8</v>
      </c>
      <c r="B118" s="6">
        <f aca="true" t="shared" si="3" ref="B118:J118">SUM(B101:B117)</f>
        <v>18</v>
      </c>
      <c r="C118" s="6">
        <f t="shared" si="3"/>
        <v>60</v>
      </c>
      <c r="D118" s="6">
        <f t="shared" si="3"/>
        <v>78</v>
      </c>
      <c r="E118" s="6">
        <f t="shared" si="3"/>
        <v>1</v>
      </c>
      <c r="F118" s="6">
        <f t="shared" si="3"/>
        <v>19</v>
      </c>
      <c r="G118" s="6">
        <f t="shared" si="3"/>
        <v>0</v>
      </c>
      <c r="H118" s="6">
        <f t="shared" si="3"/>
        <v>0</v>
      </c>
      <c r="I118" s="6">
        <f t="shared" si="3"/>
        <v>0</v>
      </c>
      <c r="J118" s="6">
        <f t="shared" si="3"/>
        <v>0</v>
      </c>
    </row>
  </sheetData>
  <sheetProtection/>
  <printOptions/>
  <pageMargins left="0.3" right="0.3" top="0.25" bottom="0.25" header="0.5" footer="0.5"/>
  <pageSetup horizontalDpi="600" verticalDpi="600" orientation="portrait" r:id="rId1"/>
  <rowBreaks count="2" manualBreakCount="2">
    <brk id="54" max="255" man="1"/>
    <brk id="9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17"/>
  <sheetViews>
    <sheetView zoomScale="150" zoomScaleNormal="150" zoomScalePageLayoutView="0" workbookViewId="0" topLeftCell="A1">
      <selection activeCell="A2" sqref="A2"/>
    </sheetView>
  </sheetViews>
  <sheetFormatPr defaultColWidth="9.140625" defaultRowHeight="12.75"/>
  <cols>
    <col min="1" max="1" width="21.421875" style="0" customWidth="1"/>
    <col min="2" max="5" width="5.7109375" style="0" bestFit="1" customWidth="1"/>
    <col min="6" max="6" width="4.57421875" style="0" bestFit="1" customWidth="1"/>
    <col min="7" max="7" width="5.7109375" style="0" bestFit="1" customWidth="1"/>
    <col min="8" max="8" width="6.00390625" style="0" bestFit="1" customWidth="1"/>
    <col min="9" max="9" width="3.7109375" style="0" bestFit="1" customWidth="1"/>
    <col min="10" max="10" width="3.8515625" style="0" customWidth="1"/>
  </cols>
  <sheetData>
    <row r="1" spans="1:10" ht="18.75">
      <c r="A1" s="2" t="s">
        <v>129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3</v>
      </c>
      <c r="C4" s="1">
        <v>3</v>
      </c>
      <c r="D4" s="1">
        <v>2</v>
      </c>
      <c r="E4" s="1">
        <v>7</v>
      </c>
      <c r="F4" s="1"/>
      <c r="G4" s="1"/>
      <c r="H4" s="1">
        <f>SUM(B4:G4)</f>
        <v>15</v>
      </c>
      <c r="I4" s="25"/>
      <c r="J4" s="1"/>
    </row>
    <row r="5" spans="1:10" ht="12.75">
      <c r="A5" t="s">
        <v>102</v>
      </c>
      <c r="B5" s="1">
        <v>7</v>
      </c>
      <c r="C5" s="1">
        <v>3</v>
      </c>
      <c r="D5" s="1">
        <v>0</v>
      </c>
      <c r="E5" s="1">
        <v>0</v>
      </c>
      <c r="F5" s="1"/>
      <c r="G5" s="1"/>
      <c r="H5" s="1">
        <f>SUM(B5:G5)</f>
        <v>10</v>
      </c>
      <c r="I5" s="25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90</v>
      </c>
      <c r="B7" s="6" t="s">
        <v>91</v>
      </c>
      <c r="C7" s="6" t="s">
        <v>103</v>
      </c>
      <c r="D7" s="6"/>
      <c r="E7" s="6"/>
      <c r="F7" s="6"/>
      <c r="G7" s="6"/>
      <c r="H7" s="6"/>
      <c r="I7" s="6"/>
      <c r="J7" s="6"/>
    </row>
    <row r="8" spans="1:11" ht="12.75">
      <c r="A8" s="7" t="s">
        <v>18</v>
      </c>
      <c r="B8" s="8">
        <f>SUM(B9:B11)</f>
        <v>20</v>
      </c>
      <c r="C8" s="8">
        <f>SUM(C9:C11)</f>
        <v>9</v>
      </c>
      <c r="D8" s="8"/>
      <c r="E8" s="8"/>
      <c r="F8" s="8"/>
      <c r="G8" s="8"/>
      <c r="H8" s="8"/>
      <c r="I8" s="8"/>
      <c r="J8" s="8"/>
      <c r="K8" s="7"/>
    </row>
    <row r="9" spans="1:11" ht="12.75">
      <c r="A9" s="7" t="s">
        <v>19</v>
      </c>
      <c r="B9" s="8">
        <v>11</v>
      </c>
      <c r="C9" s="8">
        <v>5</v>
      </c>
      <c r="D9" s="8"/>
      <c r="E9" s="8"/>
      <c r="F9" s="8"/>
      <c r="G9" s="8"/>
      <c r="H9" s="8"/>
      <c r="I9" s="8"/>
      <c r="J9" s="8"/>
      <c r="K9" s="7"/>
    </row>
    <row r="10" spans="1:11" ht="12.75">
      <c r="A10" s="7" t="s">
        <v>20</v>
      </c>
      <c r="B10" s="8">
        <v>8</v>
      </c>
      <c r="C10" s="8">
        <v>3</v>
      </c>
      <c r="D10" s="8"/>
      <c r="E10" s="8"/>
      <c r="F10" s="8"/>
      <c r="G10" s="8"/>
      <c r="H10" s="8"/>
      <c r="I10" s="8"/>
      <c r="J10" s="8"/>
      <c r="K10" s="7"/>
    </row>
    <row r="11" spans="1:11" ht="12.75">
      <c r="A11" s="7" t="s">
        <v>21</v>
      </c>
      <c r="B11" s="8">
        <v>1</v>
      </c>
      <c r="C11" s="8">
        <v>1</v>
      </c>
      <c r="D11" s="8"/>
      <c r="E11" s="8"/>
      <c r="F11" s="8"/>
      <c r="G11" s="8"/>
      <c r="H11" s="8"/>
      <c r="I11" s="8"/>
      <c r="J11" s="8"/>
      <c r="K11" s="7"/>
    </row>
    <row r="12" spans="1:11" ht="12.75">
      <c r="A12" s="7" t="s">
        <v>22</v>
      </c>
      <c r="B12" s="8">
        <v>13</v>
      </c>
      <c r="C12" s="8">
        <v>12</v>
      </c>
      <c r="D12" s="8"/>
      <c r="E12" s="8"/>
      <c r="F12" s="8"/>
      <c r="G12" s="8"/>
      <c r="H12" s="8"/>
      <c r="I12" s="8"/>
      <c r="J12" s="8"/>
      <c r="K12" s="7"/>
    </row>
    <row r="13" spans="1:11" ht="12.75">
      <c r="A13" s="7" t="s">
        <v>23</v>
      </c>
      <c r="B13" s="8">
        <v>4</v>
      </c>
      <c r="C13" s="8">
        <v>4</v>
      </c>
      <c r="D13" s="8"/>
      <c r="E13" s="8"/>
      <c r="F13" s="8"/>
      <c r="G13" s="8"/>
      <c r="H13" s="8"/>
      <c r="I13" s="8"/>
      <c r="J13" s="8"/>
      <c r="K13" s="7"/>
    </row>
    <row r="14" spans="1:11" ht="12.75">
      <c r="A14" s="7" t="s">
        <v>24</v>
      </c>
      <c r="B14" s="10">
        <f>SUM(B13/B12)</f>
        <v>0.3076923076923077</v>
      </c>
      <c r="C14" s="10">
        <f>SUM(C13/C12)</f>
        <v>0.3333333333333333</v>
      </c>
      <c r="D14" s="8"/>
      <c r="E14" s="8"/>
      <c r="F14" s="8"/>
      <c r="G14" s="8"/>
      <c r="H14" s="8"/>
      <c r="I14" s="8"/>
      <c r="J14" s="8"/>
      <c r="K14" s="7"/>
    </row>
    <row r="15" spans="1:11" ht="12.75">
      <c r="A15" s="7" t="s">
        <v>25</v>
      </c>
      <c r="B15" s="8">
        <v>4</v>
      </c>
      <c r="C15" s="8">
        <v>5</v>
      </c>
      <c r="D15" s="8"/>
      <c r="E15" s="8"/>
      <c r="F15" s="8"/>
      <c r="G15" s="8"/>
      <c r="H15" s="8"/>
      <c r="I15" s="8"/>
      <c r="J15" s="8"/>
      <c r="K15" s="7"/>
    </row>
    <row r="16" spans="1:11" ht="12.75">
      <c r="A16" s="7" t="s">
        <v>26</v>
      </c>
      <c r="B16" s="8">
        <v>3</v>
      </c>
      <c r="C16" s="8">
        <v>2</v>
      </c>
      <c r="D16" s="8"/>
      <c r="E16" s="8"/>
      <c r="F16" s="8"/>
      <c r="G16" s="8"/>
      <c r="H16" s="8"/>
      <c r="I16" s="8"/>
      <c r="J16" s="8"/>
      <c r="K16" s="7"/>
    </row>
    <row r="17" spans="1:11" ht="12.75">
      <c r="A17" s="7" t="s">
        <v>27</v>
      </c>
      <c r="B17" s="10">
        <f>SUM(B16)/(B15)</f>
        <v>0.75</v>
      </c>
      <c r="C17" s="10">
        <f>SUM(C16/C15)</f>
        <v>0.4</v>
      </c>
      <c r="D17" s="8"/>
      <c r="E17" s="8"/>
      <c r="F17" s="8"/>
      <c r="G17" s="8"/>
      <c r="H17" s="8"/>
      <c r="I17" s="8"/>
      <c r="J17" s="8"/>
      <c r="K17" s="7"/>
    </row>
    <row r="18" spans="1:11" ht="12.75">
      <c r="A18" s="7" t="s">
        <v>28</v>
      </c>
      <c r="B18" s="8">
        <f>SUM(B19)+(B24)</f>
        <v>72</v>
      </c>
      <c r="C18" s="8">
        <f>SUM(C19)+(C24)</f>
        <v>47</v>
      </c>
      <c r="D18" s="8"/>
      <c r="E18" s="8"/>
      <c r="F18" s="8"/>
      <c r="G18" s="8"/>
      <c r="H18" s="8"/>
      <c r="I18" s="8"/>
      <c r="J18" s="8"/>
      <c r="K18" s="7"/>
    </row>
    <row r="19" spans="1:11" ht="12.75">
      <c r="A19" s="7" t="s">
        <v>29</v>
      </c>
      <c r="B19" s="8">
        <v>45</v>
      </c>
      <c r="C19" s="8">
        <v>22</v>
      </c>
      <c r="D19" s="8"/>
      <c r="E19" s="8"/>
      <c r="F19" s="8"/>
      <c r="G19" s="8"/>
      <c r="H19" s="8"/>
      <c r="I19" s="8"/>
      <c r="J19" s="8"/>
      <c r="K19" s="7"/>
    </row>
    <row r="20" spans="1:11" ht="12.75">
      <c r="A20" s="7" t="s">
        <v>30</v>
      </c>
      <c r="B20" s="8">
        <v>152</v>
      </c>
      <c r="C20" s="8">
        <v>26</v>
      </c>
      <c r="D20" s="8"/>
      <c r="E20" s="8"/>
      <c r="F20" s="8"/>
      <c r="G20" s="8"/>
      <c r="H20" s="8"/>
      <c r="I20" s="8"/>
      <c r="J20" s="8"/>
      <c r="K20" s="7"/>
    </row>
    <row r="21" spans="1:11" ht="12.75">
      <c r="A21" s="7" t="s">
        <v>31</v>
      </c>
      <c r="B21" s="8">
        <v>161</v>
      </c>
      <c r="C21" s="8">
        <v>102</v>
      </c>
      <c r="D21" s="8"/>
      <c r="E21" s="8"/>
      <c r="F21" s="8"/>
      <c r="G21" s="8"/>
      <c r="H21" s="8"/>
      <c r="I21" s="8"/>
      <c r="J21" s="8"/>
      <c r="K21" s="7"/>
    </row>
    <row r="22" spans="1:11" ht="12.75">
      <c r="A22" s="7" t="s">
        <v>32</v>
      </c>
      <c r="B22" s="8">
        <f>SUM(B20)+(B21)</f>
        <v>313</v>
      </c>
      <c r="C22" s="8">
        <f>SUM(C20)+(C21)</f>
        <v>128</v>
      </c>
      <c r="D22" s="8"/>
      <c r="E22" s="8"/>
      <c r="F22" s="8"/>
      <c r="G22" s="8"/>
      <c r="H22" s="8"/>
      <c r="I22" s="8"/>
      <c r="J22" s="8"/>
      <c r="K22" s="7"/>
    </row>
    <row r="23" spans="1:11" ht="12.75">
      <c r="A23" s="7" t="s">
        <v>33</v>
      </c>
      <c r="B23" s="8">
        <v>16</v>
      </c>
      <c r="C23" s="8">
        <v>12</v>
      </c>
      <c r="D23" s="8"/>
      <c r="E23" s="8"/>
      <c r="F23" s="8"/>
      <c r="G23" s="8"/>
      <c r="H23" s="8"/>
      <c r="I23" s="8"/>
      <c r="J23" s="8"/>
      <c r="K23" s="7"/>
    </row>
    <row r="24" spans="1:11" ht="12.75">
      <c r="A24" s="7" t="s">
        <v>34</v>
      </c>
      <c r="B24" s="8">
        <v>27</v>
      </c>
      <c r="C24" s="8">
        <v>25</v>
      </c>
      <c r="D24" s="8"/>
      <c r="E24" s="8"/>
      <c r="F24" s="8"/>
      <c r="G24" s="8"/>
      <c r="H24" s="8"/>
      <c r="I24" s="8"/>
      <c r="J24" s="8"/>
      <c r="K24" s="7"/>
    </row>
    <row r="25" spans="1:11" ht="12.75">
      <c r="A25" s="7" t="s">
        <v>35</v>
      </c>
      <c r="B25" s="8">
        <v>0</v>
      </c>
      <c r="C25" s="8">
        <v>0</v>
      </c>
      <c r="D25" s="8"/>
      <c r="E25" s="8"/>
      <c r="F25" s="8"/>
      <c r="G25" s="8"/>
      <c r="H25" s="8"/>
      <c r="I25" s="8"/>
      <c r="J25" s="8"/>
      <c r="K25" s="7"/>
    </row>
    <row r="26" spans="1:11" ht="12.75">
      <c r="A26" s="7" t="s">
        <v>36</v>
      </c>
      <c r="B26" s="8">
        <v>2</v>
      </c>
      <c r="C26" s="8">
        <v>2</v>
      </c>
      <c r="D26" s="8"/>
      <c r="E26" s="8"/>
      <c r="F26" s="8"/>
      <c r="G26" s="8"/>
      <c r="H26" s="8"/>
      <c r="I26" s="8"/>
      <c r="J26" s="8"/>
      <c r="K26" s="7"/>
    </row>
    <row r="27" spans="1:11" ht="12.75">
      <c r="A27" s="7" t="s">
        <v>37</v>
      </c>
      <c r="B27" s="8">
        <v>82</v>
      </c>
      <c r="C27" s="8">
        <v>53</v>
      </c>
      <c r="D27" s="8"/>
      <c r="E27" s="8"/>
      <c r="F27" s="8"/>
      <c r="G27" s="8"/>
      <c r="H27" s="8"/>
      <c r="I27" s="8"/>
      <c r="J27" s="8"/>
      <c r="K27" s="7"/>
    </row>
    <row r="28" spans="1:11" ht="12.75">
      <c r="A28" s="7" t="s">
        <v>38</v>
      </c>
      <c r="B28" s="9">
        <f>SUM(B27/B26)</f>
        <v>41</v>
      </c>
      <c r="C28" s="9">
        <f>SUM(C27/C26)</f>
        <v>26.5</v>
      </c>
      <c r="D28" s="9"/>
      <c r="E28" s="9"/>
      <c r="F28" s="9"/>
      <c r="G28" s="9"/>
      <c r="H28" s="9"/>
      <c r="I28" s="9"/>
      <c r="J28" s="9"/>
      <c r="K28" s="7"/>
    </row>
    <row r="29" spans="1:11" ht="12.75">
      <c r="A29" s="7" t="s">
        <v>39</v>
      </c>
      <c r="B29" s="8">
        <v>2</v>
      </c>
      <c r="C29" s="8">
        <v>2</v>
      </c>
      <c r="D29" s="8"/>
      <c r="E29" s="8"/>
      <c r="F29" s="8"/>
      <c r="G29" s="8"/>
      <c r="H29" s="8"/>
      <c r="I29" s="8"/>
      <c r="J29" s="8"/>
      <c r="K29" s="7"/>
    </row>
    <row r="30" spans="1:11" ht="12.75">
      <c r="A30" s="7" t="s">
        <v>40</v>
      </c>
      <c r="B30" s="8">
        <v>1</v>
      </c>
      <c r="C30" s="8">
        <v>1</v>
      </c>
      <c r="D30" s="8"/>
      <c r="E30" s="8"/>
      <c r="F30" s="8"/>
      <c r="G30" s="8"/>
      <c r="H30" s="8"/>
      <c r="I30" s="8"/>
      <c r="J30" s="8"/>
      <c r="K30" s="7"/>
    </row>
    <row r="31" spans="1:11" ht="12.75">
      <c r="A31" s="7" t="s">
        <v>41</v>
      </c>
      <c r="B31" s="8">
        <v>2</v>
      </c>
      <c r="C31" s="8">
        <v>4</v>
      </c>
      <c r="D31" s="8"/>
      <c r="E31" s="8"/>
      <c r="F31" s="8"/>
      <c r="G31" s="8"/>
      <c r="H31" s="8"/>
      <c r="I31" s="8"/>
      <c r="J31" s="8"/>
      <c r="K31" s="7"/>
    </row>
    <row r="32" spans="1:11" ht="12.75">
      <c r="A32" s="7" t="s">
        <v>42</v>
      </c>
      <c r="B32" s="8">
        <v>25</v>
      </c>
      <c r="C32" s="8">
        <v>28</v>
      </c>
      <c r="D32" s="8"/>
      <c r="E32" s="8"/>
      <c r="F32" s="8"/>
      <c r="G32" s="8"/>
      <c r="H32" s="8"/>
      <c r="I32" s="8"/>
      <c r="J32" s="8"/>
      <c r="K32" s="7"/>
    </row>
    <row r="33" spans="1:11" ht="12.75">
      <c r="A33" s="7" t="s">
        <v>43</v>
      </c>
      <c r="B33" s="26" t="s">
        <v>249</v>
      </c>
      <c r="C33" s="26" t="s">
        <v>250</v>
      </c>
      <c r="D33" s="11"/>
      <c r="E33" s="11"/>
      <c r="F33" s="11"/>
      <c r="G33" s="11"/>
      <c r="H33" s="11"/>
      <c r="I33" s="11"/>
      <c r="J33" s="11"/>
      <c r="K33" s="7"/>
    </row>
    <row r="34" spans="1:11" ht="12.75">
      <c r="A34" s="7" t="s">
        <v>93</v>
      </c>
      <c r="B34" s="8">
        <v>15</v>
      </c>
      <c r="C34" s="8">
        <v>10</v>
      </c>
      <c r="D34" s="8"/>
      <c r="E34" s="8"/>
      <c r="F34" s="8"/>
      <c r="G34" s="8"/>
      <c r="H34" s="8"/>
      <c r="I34" s="8"/>
      <c r="J34" s="8"/>
      <c r="K34" s="7"/>
    </row>
    <row r="35" spans="2:10" s="12" customFormat="1" ht="12">
      <c r="B35" s="14"/>
      <c r="C35" s="14"/>
      <c r="D35" s="14"/>
      <c r="E35" s="14"/>
      <c r="F35" s="14"/>
      <c r="G35" s="14"/>
      <c r="H35" s="14"/>
      <c r="I35" s="14"/>
      <c r="J35" s="14"/>
    </row>
    <row r="36" spans="1:10" s="12" customFormat="1" ht="12">
      <c r="A36" s="5" t="s">
        <v>45</v>
      </c>
      <c r="B36" s="6" t="s">
        <v>46</v>
      </c>
      <c r="C36" s="6" t="s">
        <v>47</v>
      </c>
      <c r="D36" s="6" t="s">
        <v>9</v>
      </c>
      <c r="E36" s="6" t="s">
        <v>48</v>
      </c>
      <c r="F36" s="6" t="s">
        <v>49</v>
      </c>
      <c r="G36" s="6"/>
      <c r="H36" s="6"/>
      <c r="I36" s="6"/>
      <c r="J36" s="6"/>
    </row>
    <row r="37" spans="1:11" ht="12.75">
      <c r="A37" s="7" t="s">
        <v>141</v>
      </c>
      <c r="B37" s="8">
        <v>20</v>
      </c>
      <c r="C37" s="8">
        <v>87</v>
      </c>
      <c r="D37" s="9">
        <f aca="true" t="shared" si="0" ref="D37:D42">SUM(C37)/(B37)</f>
        <v>4.35</v>
      </c>
      <c r="E37" s="8">
        <v>16</v>
      </c>
      <c r="F37" s="8">
        <v>0</v>
      </c>
      <c r="G37" s="8"/>
      <c r="H37" s="8"/>
      <c r="I37" s="8"/>
      <c r="J37" s="8"/>
      <c r="K37" s="7"/>
    </row>
    <row r="38" spans="1:11" ht="12.75">
      <c r="A38" s="7" t="s">
        <v>139</v>
      </c>
      <c r="B38" s="8">
        <v>22</v>
      </c>
      <c r="C38" s="8">
        <v>64</v>
      </c>
      <c r="D38" s="9">
        <f t="shared" si="0"/>
        <v>2.909090909090909</v>
      </c>
      <c r="E38" s="8">
        <v>16</v>
      </c>
      <c r="F38" s="8">
        <v>0</v>
      </c>
      <c r="G38" s="8"/>
      <c r="H38" s="8"/>
      <c r="I38" s="8"/>
      <c r="J38" s="8"/>
      <c r="K38" s="7"/>
    </row>
    <row r="39" spans="1:11" ht="12.75">
      <c r="A39" s="7" t="s">
        <v>140</v>
      </c>
      <c r="B39" s="8">
        <v>1</v>
      </c>
      <c r="C39" s="8">
        <v>4</v>
      </c>
      <c r="D39" s="9">
        <f t="shared" si="0"/>
        <v>4</v>
      </c>
      <c r="E39" s="8">
        <v>4</v>
      </c>
      <c r="F39" s="8">
        <v>0</v>
      </c>
      <c r="G39" s="8"/>
      <c r="H39" s="8"/>
      <c r="I39" s="8"/>
      <c r="J39" s="8"/>
      <c r="K39" s="7"/>
    </row>
    <row r="40" spans="1:11" ht="12.75">
      <c r="A40" t="s">
        <v>142</v>
      </c>
      <c r="B40" s="8">
        <v>2</v>
      </c>
      <c r="C40" s="8">
        <v>-3</v>
      </c>
      <c r="D40" s="9">
        <f t="shared" si="0"/>
        <v>-1.5</v>
      </c>
      <c r="E40" s="1" t="s">
        <v>160</v>
      </c>
      <c r="F40" s="8">
        <v>0</v>
      </c>
      <c r="G40" s="8"/>
      <c r="H40" s="8"/>
      <c r="I40" s="8"/>
      <c r="J40" s="8"/>
      <c r="K40" s="7"/>
    </row>
    <row r="41" spans="1:10" s="12" customFormat="1" ht="12">
      <c r="A41" s="5" t="s">
        <v>8</v>
      </c>
      <c r="B41" s="6">
        <f>SUM(B37:B40)</f>
        <v>45</v>
      </c>
      <c r="C41" s="6">
        <f>SUM(C37:C40)</f>
        <v>152</v>
      </c>
      <c r="D41" s="15">
        <f t="shared" si="0"/>
        <v>3.3777777777777778</v>
      </c>
      <c r="E41" s="6">
        <v>16</v>
      </c>
      <c r="F41" s="6">
        <f>SUM(F37:F40)</f>
        <v>0</v>
      </c>
      <c r="G41" s="6"/>
      <c r="H41" s="6"/>
      <c r="I41" s="6"/>
      <c r="J41" s="6"/>
    </row>
    <row r="42" spans="1:10" s="12" customFormat="1" ht="12">
      <c r="A42" s="5" t="s">
        <v>102</v>
      </c>
      <c r="B42" s="6">
        <f>C19</f>
        <v>22</v>
      </c>
      <c r="C42" s="6">
        <f>C20</f>
        <v>26</v>
      </c>
      <c r="D42" s="15">
        <f t="shared" si="0"/>
        <v>1.1818181818181819</v>
      </c>
      <c r="E42" s="6">
        <v>10</v>
      </c>
      <c r="F42" s="6">
        <v>0</v>
      </c>
      <c r="G42" s="6"/>
      <c r="H42" s="6"/>
      <c r="I42" s="6"/>
      <c r="J42" s="6"/>
    </row>
    <row r="43" spans="1:10" s="12" customFormat="1" ht="12">
      <c r="A43" s="5"/>
      <c r="B43" s="6"/>
      <c r="C43" s="6"/>
      <c r="D43" s="6"/>
      <c r="E43" s="6"/>
      <c r="F43" s="6"/>
      <c r="G43" s="6"/>
      <c r="H43" s="6"/>
      <c r="I43" s="6"/>
      <c r="J43" s="6"/>
    </row>
    <row r="44" spans="1:10" s="12" customFormat="1" ht="12">
      <c r="A44" s="5" t="s">
        <v>50</v>
      </c>
      <c r="B44" s="6" t="s">
        <v>51</v>
      </c>
      <c r="C44" s="6" t="s">
        <v>46</v>
      </c>
      <c r="D44" s="6" t="s">
        <v>52</v>
      </c>
      <c r="E44" s="6" t="s">
        <v>53</v>
      </c>
      <c r="F44" s="6" t="s">
        <v>47</v>
      </c>
      <c r="G44" s="6" t="s">
        <v>54</v>
      </c>
      <c r="H44" s="6" t="s">
        <v>49</v>
      </c>
      <c r="I44" s="6" t="s">
        <v>48</v>
      </c>
      <c r="J44" s="6"/>
    </row>
    <row r="45" spans="1:10" s="7" customFormat="1" ht="12.75">
      <c r="A45" s="7" t="s">
        <v>139</v>
      </c>
      <c r="B45" s="8">
        <v>16</v>
      </c>
      <c r="C45" s="8">
        <v>26</v>
      </c>
      <c r="D45" s="8">
        <v>0</v>
      </c>
      <c r="E45" s="10">
        <f>SUM(B45)/(C45)</f>
        <v>0.6153846153846154</v>
      </c>
      <c r="F45" s="8">
        <v>161</v>
      </c>
      <c r="G45" s="16">
        <f>SUM(F45)/(C45)</f>
        <v>6.1923076923076925</v>
      </c>
      <c r="H45" s="8">
        <v>1</v>
      </c>
      <c r="I45" s="8">
        <v>40</v>
      </c>
      <c r="J45" s="8"/>
    </row>
    <row r="46" spans="1:10" s="7" customFormat="1" ht="12.75">
      <c r="A46" s="7" t="s">
        <v>140</v>
      </c>
      <c r="B46" s="8">
        <v>0</v>
      </c>
      <c r="C46" s="8">
        <v>1</v>
      </c>
      <c r="D46" s="8">
        <v>0</v>
      </c>
      <c r="E46" s="10">
        <f>SUM(B46)/(C46)</f>
        <v>0</v>
      </c>
      <c r="F46" s="8">
        <v>0</v>
      </c>
      <c r="G46" s="16">
        <f>SUM(F46)/(C46)</f>
        <v>0</v>
      </c>
      <c r="H46" s="8">
        <v>0</v>
      </c>
      <c r="I46" s="8">
        <v>0</v>
      </c>
      <c r="J46" s="8"/>
    </row>
    <row r="47" spans="1:10" s="5" customFormat="1" ht="12">
      <c r="A47" s="5" t="s">
        <v>8</v>
      </c>
      <c r="B47" s="6">
        <f>SUM(B45:B46)</f>
        <v>16</v>
      </c>
      <c r="C47" s="6">
        <f>SUM(C45:C46)</f>
        <v>27</v>
      </c>
      <c r="D47" s="6">
        <f>SUM(D45:D46)</f>
        <v>0</v>
      </c>
      <c r="E47" s="17">
        <f>SUM(B47)/(C47)</f>
        <v>0.5925925925925926</v>
      </c>
      <c r="F47" s="6">
        <f>SUM(F45:F46)</f>
        <v>161</v>
      </c>
      <c r="G47" s="18">
        <f>SUM(F47)/(C47)</f>
        <v>5.962962962962963</v>
      </c>
      <c r="H47" s="6">
        <f>SUM(H45:H46)</f>
        <v>1</v>
      </c>
      <c r="I47" s="6">
        <v>40</v>
      </c>
      <c r="J47" s="6"/>
    </row>
    <row r="48" spans="1:10" s="5" customFormat="1" ht="12">
      <c r="A48" s="5" t="s">
        <v>102</v>
      </c>
      <c r="B48" s="6">
        <f>C23</f>
        <v>12</v>
      </c>
      <c r="C48" s="6">
        <f>C24</f>
        <v>25</v>
      </c>
      <c r="D48" s="6">
        <f>C25</f>
        <v>0</v>
      </c>
      <c r="E48" s="17">
        <f>SUM(B48)/(C48)</f>
        <v>0.48</v>
      </c>
      <c r="F48" s="6">
        <f>C21</f>
        <v>102</v>
      </c>
      <c r="G48" s="18">
        <f>SUM(F48)/(C48)</f>
        <v>4.08</v>
      </c>
      <c r="H48" s="6">
        <v>0</v>
      </c>
      <c r="I48" s="6">
        <v>38</v>
      </c>
      <c r="J48" s="6"/>
    </row>
    <row r="49" spans="2:10" s="12" customFormat="1" ht="12">
      <c r="B49" s="14"/>
      <c r="C49" s="14"/>
      <c r="D49" s="14"/>
      <c r="E49" s="14"/>
      <c r="F49" s="14"/>
      <c r="G49" s="14"/>
      <c r="H49" s="14"/>
      <c r="I49" s="14"/>
      <c r="J49" s="14"/>
    </row>
    <row r="50" spans="1:10" s="12" customFormat="1" ht="12">
      <c r="A50" s="5" t="s">
        <v>55</v>
      </c>
      <c r="B50" s="6" t="s">
        <v>56</v>
      </c>
      <c r="C50" s="6" t="s">
        <v>47</v>
      </c>
      <c r="D50" s="6" t="s">
        <v>9</v>
      </c>
      <c r="E50" s="6" t="s">
        <v>48</v>
      </c>
      <c r="F50" s="6" t="s">
        <v>49</v>
      </c>
      <c r="G50" s="6"/>
      <c r="H50" s="6"/>
      <c r="I50" s="6"/>
      <c r="J50" s="6"/>
    </row>
    <row r="51" spans="1:10" s="7" customFormat="1" ht="12.75">
      <c r="A51" s="7" t="s">
        <v>144</v>
      </c>
      <c r="B51" s="8">
        <v>8</v>
      </c>
      <c r="C51" s="8">
        <v>84</v>
      </c>
      <c r="D51" s="9">
        <f aca="true" t="shared" si="1" ref="D51:D58">SUM(C51)/(B51)</f>
        <v>10.5</v>
      </c>
      <c r="E51" s="8">
        <v>19</v>
      </c>
      <c r="F51" s="8">
        <v>0</v>
      </c>
      <c r="G51" s="8"/>
      <c r="H51" s="8"/>
      <c r="I51" s="8"/>
      <c r="J51" s="8"/>
    </row>
    <row r="52" spans="1:10" s="7" customFormat="1" ht="12.75">
      <c r="A52" s="7" t="s">
        <v>140</v>
      </c>
      <c r="B52" s="8">
        <v>3</v>
      </c>
      <c r="C52" s="8">
        <v>65</v>
      </c>
      <c r="D52" s="9">
        <f t="shared" si="1"/>
        <v>21.666666666666668</v>
      </c>
      <c r="E52" s="8">
        <v>40</v>
      </c>
      <c r="F52" s="8">
        <v>0</v>
      </c>
      <c r="G52" s="8"/>
      <c r="H52" s="8"/>
      <c r="I52" s="8"/>
      <c r="J52" s="8"/>
    </row>
    <row r="53" spans="1:10" s="7" customFormat="1" ht="12.75">
      <c r="A53" s="7" t="s">
        <v>145</v>
      </c>
      <c r="B53" s="8">
        <v>2</v>
      </c>
      <c r="C53" s="8">
        <v>12</v>
      </c>
      <c r="D53" s="9">
        <f t="shared" si="1"/>
        <v>6</v>
      </c>
      <c r="E53" s="8">
        <v>6</v>
      </c>
      <c r="F53" s="8">
        <v>0</v>
      </c>
      <c r="G53" s="8"/>
      <c r="H53" s="8"/>
      <c r="I53" s="8"/>
      <c r="J53" s="8"/>
    </row>
    <row r="54" spans="1:10" s="7" customFormat="1" ht="12.75">
      <c r="A54" s="7" t="s">
        <v>162</v>
      </c>
      <c r="B54" s="8">
        <v>1</v>
      </c>
      <c r="C54" s="8">
        <v>2</v>
      </c>
      <c r="D54" s="9">
        <f t="shared" si="1"/>
        <v>2</v>
      </c>
      <c r="E54" s="1" t="s">
        <v>259</v>
      </c>
      <c r="F54" s="8">
        <v>1</v>
      </c>
      <c r="G54" s="8"/>
      <c r="H54" s="8"/>
      <c r="I54" s="8"/>
      <c r="J54" s="8"/>
    </row>
    <row r="55" spans="1:10" s="7" customFormat="1" ht="12.75">
      <c r="A55" s="7" t="s">
        <v>146</v>
      </c>
      <c r="B55" s="8">
        <v>1</v>
      </c>
      <c r="C55" s="8">
        <v>1</v>
      </c>
      <c r="D55" s="9">
        <f t="shared" si="1"/>
        <v>1</v>
      </c>
      <c r="E55" s="8">
        <v>1</v>
      </c>
      <c r="F55" s="8">
        <v>0</v>
      </c>
      <c r="G55" s="8"/>
      <c r="H55" s="8"/>
      <c r="I55" s="8"/>
      <c r="J55" s="8"/>
    </row>
    <row r="56" spans="1:10" s="7" customFormat="1" ht="12.75">
      <c r="A56" s="7" t="s">
        <v>161</v>
      </c>
      <c r="B56" s="8">
        <v>1</v>
      </c>
      <c r="C56" s="8">
        <v>-3</v>
      </c>
      <c r="D56" s="9">
        <f t="shared" si="1"/>
        <v>-3</v>
      </c>
      <c r="E56" s="8">
        <v>-3</v>
      </c>
      <c r="F56" s="8">
        <v>0</v>
      </c>
      <c r="G56" s="8"/>
      <c r="H56" s="8"/>
      <c r="I56" s="8"/>
      <c r="J56" s="8"/>
    </row>
    <row r="57" spans="1:10" s="12" customFormat="1" ht="12">
      <c r="A57" s="5" t="s">
        <v>8</v>
      </c>
      <c r="B57" s="6">
        <f>SUM(B51:B56)</f>
        <v>16</v>
      </c>
      <c r="C57" s="6">
        <f>SUM(C51:C56)</f>
        <v>161</v>
      </c>
      <c r="D57" s="15">
        <f t="shared" si="1"/>
        <v>10.0625</v>
      </c>
      <c r="E57" s="6">
        <v>40</v>
      </c>
      <c r="F57" s="6">
        <f>SUM(F51:F56)</f>
        <v>1</v>
      </c>
      <c r="G57" s="6"/>
      <c r="H57" s="6"/>
      <c r="I57" s="6"/>
      <c r="J57" s="6"/>
    </row>
    <row r="58" spans="1:10" s="12" customFormat="1" ht="12">
      <c r="A58" s="5" t="s">
        <v>102</v>
      </c>
      <c r="B58" s="6">
        <f>C23</f>
        <v>12</v>
      </c>
      <c r="C58" s="6">
        <f>C21</f>
        <v>102</v>
      </c>
      <c r="D58" s="15">
        <f t="shared" si="1"/>
        <v>8.5</v>
      </c>
      <c r="E58" s="6">
        <v>38</v>
      </c>
      <c r="F58" s="6">
        <v>0</v>
      </c>
      <c r="G58" s="6"/>
      <c r="H58" s="6"/>
      <c r="I58" s="6"/>
      <c r="J58" s="6"/>
    </row>
    <row r="59" spans="1:10" s="12" customFormat="1" ht="12">
      <c r="A59" s="5"/>
      <c r="B59" s="6"/>
      <c r="C59" s="6"/>
      <c r="D59" s="15"/>
      <c r="E59" s="6"/>
      <c r="F59" s="6"/>
      <c r="G59" s="6"/>
      <c r="H59" s="6"/>
      <c r="I59" s="6"/>
      <c r="J59" s="6"/>
    </row>
    <row r="60" spans="1:10" s="12" customFormat="1" ht="12">
      <c r="A60" s="5"/>
      <c r="B60" s="6" t="s">
        <v>49</v>
      </c>
      <c r="C60" s="6" t="s">
        <v>49</v>
      </c>
      <c r="D60" s="6" t="s">
        <v>49</v>
      </c>
      <c r="E60" s="6"/>
      <c r="F60" s="6"/>
      <c r="G60" s="6"/>
      <c r="H60" s="6"/>
      <c r="I60" s="6"/>
      <c r="J60" s="6"/>
    </row>
    <row r="61" spans="1:10" s="12" customFormat="1" ht="12">
      <c r="A61" s="5" t="s">
        <v>57</v>
      </c>
      <c r="B61" s="6" t="s">
        <v>58</v>
      </c>
      <c r="C61" s="6" t="s">
        <v>56</v>
      </c>
      <c r="D61" s="6" t="s">
        <v>59</v>
      </c>
      <c r="E61" s="6" t="s">
        <v>60</v>
      </c>
      <c r="F61" s="6" t="s">
        <v>61</v>
      </c>
      <c r="G61" s="6" t="s">
        <v>62</v>
      </c>
      <c r="H61" s="6" t="s">
        <v>63</v>
      </c>
      <c r="I61" s="6" t="s">
        <v>64</v>
      </c>
      <c r="J61" s="6"/>
    </row>
    <row r="62" spans="1:10" s="7" customFormat="1" ht="12.75">
      <c r="A62" s="7" t="s">
        <v>147</v>
      </c>
      <c r="B62" s="8">
        <v>0</v>
      </c>
      <c r="C62" s="8">
        <v>0</v>
      </c>
      <c r="D62" s="8">
        <v>0</v>
      </c>
      <c r="E62" s="8">
        <v>1</v>
      </c>
      <c r="F62" s="8">
        <v>0</v>
      </c>
      <c r="G62" s="8">
        <v>2</v>
      </c>
      <c r="H62" s="8">
        <v>0</v>
      </c>
      <c r="I62" s="8">
        <f>SUM(B62*6)+(C62*6)+(D62*6)+(E62)+(F62*2)+(G62*3)+(H62*2)</f>
        <v>7</v>
      </c>
      <c r="J62" s="8"/>
    </row>
    <row r="63" spans="1:10" s="7" customFormat="1" ht="12.75">
      <c r="A63" t="s">
        <v>162</v>
      </c>
      <c r="B63" s="8">
        <v>0</v>
      </c>
      <c r="C63" s="8">
        <v>1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f>SUM(B63*6)+(C63*6)+(D63*6)+(E63)+(F63*2)+(G63*3)+(H63*2)</f>
        <v>6</v>
      </c>
      <c r="J63" s="8"/>
    </row>
    <row r="64" spans="1:11" ht="12.75">
      <c r="A64" t="s">
        <v>142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1</v>
      </c>
      <c r="I64" s="8">
        <f>SUM(B64*6)+(C64*6)+(D64*6)+(E64)+(F64*2)+(G64*3)+(H64*2)</f>
        <v>2</v>
      </c>
      <c r="J64" s="8"/>
      <c r="K64" s="7"/>
    </row>
    <row r="65" spans="1:10" s="12" customFormat="1" ht="12">
      <c r="A65" s="5" t="s">
        <v>8</v>
      </c>
      <c r="B65" s="6">
        <f aca="true" t="shared" si="2" ref="B65:H65">SUM(B62:B64)</f>
        <v>0</v>
      </c>
      <c r="C65" s="6">
        <f t="shared" si="2"/>
        <v>1</v>
      </c>
      <c r="D65" s="6">
        <f t="shared" si="2"/>
        <v>0</v>
      </c>
      <c r="E65" s="6">
        <f t="shared" si="2"/>
        <v>1</v>
      </c>
      <c r="F65" s="6">
        <f t="shared" si="2"/>
        <v>0</v>
      </c>
      <c r="G65" s="6">
        <f t="shared" si="2"/>
        <v>2</v>
      </c>
      <c r="H65" s="6">
        <f t="shared" si="2"/>
        <v>1</v>
      </c>
      <c r="I65" s="6">
        <f>SUM(B65*6)+(C65*6)+(D65*6)+(E65)+(F65*2)+(G65*3)+(H65*2)</f>
        <v>15</v>
      </c>
      <c r="J65" s="6"/>
    </row>
    <row r="66" spans="1:10" s="12" customFormat="1" ht="12">
      <c r="A66" s="5" t="s">
        <v>102</v>
      </c>
      <c r="B66" s="6">
        <f>F42</f>
        <v>0</v>
      </c>
      <c r="C66" s="6">
        <f>H48</f>
        <v>0</v>
      </c>
      <c r="D66" s="6">
        <v>1</v>
      </c>
      <c r="E66" s="6">
        <v>1</v>
      </c>
      <c r="F66" s="6">
        <v>0</v>
      </c>
      <c r="G66" s="6">
        <f>E71</f>
        <v>1</v>
      </c>
      <c r="H66" s="6">
        <v>0</v>
      </c>
      <c r="I66" s="6">
        <f>SUM(B66*6)+(C66*6)+(D66*6)+(E66)+(F66*2)+(G66*3)+(H66*2)</f>
        <v>10</v>
      </c>
      <c r="J66" s="6"/>
    </row>
    <row r="67" spans="1:10" s="12" customFormat="1" ht="12">
      <c r="A67" s="5"/>
      <c r="B67" s="6"/>
      <c r="C67" s="6"/>
      <c r="D67" s="6"/>
      <c r="E67" s="6"/>
      <c r="F67" s="6"/>
      <c r="G67" s="6"/>
      <c r="H67" s="6"/>
      <c r="I67" s="6"/>
      <c r="J67" s="6"/>
    </row>
    <row r="68" spans="1:10" s="12" customFormat="1" ht="12">
      <c r="A68" s="5" t="s">
        <v>65</v>
      </c>
      <c r="B68" s="6" t="s">
        <v>66</v>
      </c>
      <c r="C68" s="6" t="s">
        <v>67</v>
      </c>
      <c r="D68" s="6" t="s">
        <v>53</v>
      </c>
      <c r="E68" s="6" t="s">
        <v>118</v>
      </c>
      <c r="F68" s="6" t="s">
        <v>68</v>
      </c>
      <c r="G68" s="6" t="s">
        <v>53</v>
      </c>
      <c r="H68" s="6" t="s">
        <v>48</v>
      </c>
      <c r="I68" s="6" t="s">
        <v>64</v>
      </c>
      <c r="J68" s="19" t="s">
        <v>83</v>
      </c>
    </row>
    <row r="69" spans="1:10" s="7" customFormat="1" ht="12.75">
      <c r="A69" s="7" t="s">
        <v>147</v>
      </c>
      <c r="B69" s="8">
        <v>1</v>
      </c>
      <c r="C69" s="8">
        <v>1</v>
      </c>
      <c r="D69" s="10">
        <f>SUM(B69/C69)</f>
        <v>1</v>
      </c>
      <c r="E69" s="20">
        <v>2</v>
      </c>
      <c r="F69" s="20">
        <v>3</v>
      </c>
      <c r="G69" s="10">
        <f>SUM(E69)/(F69)</f>
        <v>0.6666666666666666</v>
      </c>
      <c r="H69" s="8">
        <v>34</v>
      </c>
      <c r="I69" s="8">
        <f>SUM(B69)+(E69*3)</f>
        <v>7</v>
      </c>
      <c r="J69" s="23" t="s">
        <v>251</v>
      </c>
    </row>
    <row r="70" spans="1:11" s="12" customFormat="1" ht="12">
      <c r="A70" s="5" t="s">
        <v>8</v>
      </c>
      <c r="B70" s="6">
        <f>SUM(B69:B69)</f>
        <v>1</v>
      </c>
      <c r="C70" s="6">
        <f>SUM(C69:C69)</f>
        <v>1</v>
      </c>
      <c r="D70" s="17">
        <f>SUM(B70/C70)</f>
        <v>1</v>
      </c>
      <c r="E70" s="24">
        <f>SUM(E69:E69)</f>
        <v>2</v>
      </c>
      <c r="F70" s="24">
        <f>SUM(F69:F69)</f>
        <v>3</v>
      </c>
      <c r="G70" s="17">
        <f>SUM(E70)/(F70)</f>
        <v>0.6666666666666666</v>
      </c>
      <c r="H70" s="6">
        <v>34</v>
      </c>
      <c r="I70" s="6">
        <f>SUM(B70)+(E70*3)</f>
        <v>7</v>
      </c>
      <c r="J70" s="19" t="s">
        <v>251</v>
      </c>
      <c r="K70" s="5"/>
    </row>
    <row r="71" spans="1:11" s="12" customFormat="1" ht="12">
      <c r="A71" s="5" t="s">
        <v>102</v>
      </c>
      <c r="B71" s="6">
        <v>1</v>
      </c>
      <c r="C71" s="6">
        <v>1</v>
      </c>
      <c r="D71" s="17">
        <f>SUM(B71/C71)</f>
        <v>1</v>
      </c>
      <c r="E71" s="24">
        <v>1</v>
      </c>
      <c r="F71" s="24">
        <v>1</v>
      </c>
      <c r="G71" s="17">
        <f>SUM(E71)/(F71)</f>
        <v>1</v>
      </c>
      <c r="H71" s="6">
        <v>39</v>
      </c>
      <c r="I71" s="6">
        <f>SUM(B71)+(E71*3)</f>
        <v>4</v>
      </c>
      <c r="J71" s="19" t="s">
        <v>252</v>
      </c>
      <c r="K71" s="5"/>
    </row>
    <row r="72" spans="1:11" s="12" customFormat="1" ht="12">
      <c r="A72" s="5"/>
      <c r="B72" s="6"/>
      <c r="C72" s="6"/>
      <c r="D72" s="6"/>
      <c r="E72" s="6"/>
      <c r="F72" s="6"/>
      <c r="G72" s="6"/>
      <c r="H72" s="6"/>
      <c r="I72" s="6"/>
      <c r="J72" s="6"/>
      <c r="K72" s="5"/>
    </row>
    <row r="73" spans="1:11" s="12" customFormat="1" ht="12">
      <c r="A73" s="5" t="s">
        <v>84</v>
      </c>
      <c r="B73" s="6" t="s">
        <v>85</v>
      </c>
      <c r="C73" s="6" t="s">
        <v>47</v>
      </c>
      <c r="D73" s="6" t="s">
        <v>9</v>
      </c>
      <c r="E73" s="6" t="s">
        <v>48</v>
      </c>
      <c r="F73" s="6" t="s">
        <v>49</v>
      </c>
      <c r="G73" s="6"/>
      <c r="H73" s="6"/>
      <c r="I73" s="6"/>
      <c r="J73" s="6"/>
      <c r="K73" s="5"/>
    </row>
    <row r="74" spans="1:10" s="7" customFormat="1" ht="12.75">
      <c r="A74" s="7" t="s">
        <v>140</v>
      </c>
      <c r="B74" s="8">
        <v>1</v>
      </c>
      <c r="C74" s="8">
        <v>19</v>
      </c>
      <c r="D74" s="9">
        <f>SUM(C74)/(B74)</f>
        <v>19</v>
      </c>
      <c r="E74" s="8">
        <v>19</v>
      </c>
      <c r="F74" s="8">
        <v>0</v>
      </c>
      <c r="G74" s="8"/>
      <c r="H74" s="8"/>
      <c r="I74" s="8"/>
      <c r="J74" s="8"/>
    </row>
    <row r="75" spans="1:10" s="7" customFormat="1" ht="12.75">
      <c r="A75" s="7" t="s">
        <v>248</v>
      </c>
      <c r="B75" s="8">
        <v>1</v>
      </c>
      <c r="C75" s="8">
        <v>10</v>
      </c>
      <c r="D75" s="9">
        <f>SUM(C75)/(B75)</f>
        <v>10</v>
      </c>
      <c r="E75" s="8">
        <v>10</v>
      </c>
      <c r="F75" s="8">
        <v>0</v>
      </c>
      <c r="G75" s="8"/>
      <c r="H75" s="8"/>
      <c r="I75" s="8"/>
      <c r="J75" s="8"/>
    </row>
    <row r="76" spans="1:10" s="12" customFormat="1" ht="12">
      <c r="A76" s="5" t="s">
        <v>8</v>
      </c>
      <c r="B76" s="6">
        <f>SUM(B74:B75)</f>
        <v>2</v>
      </c>
      <c r="C76" s="6">
        <f>SUM(C74:C75)</f>
        <v>29</v>
      </c>
      <c r="D76" s="15">
        <f>SUM(C76)/(B76)</f>
        <v>14.5</v>
      </c>
      <c r="E76" s="6">
        <v>19</v>
      </c>
      <c r="F76" s="6">
        <f>SUM(F74:F75)</f>
        <v>0</v>
      </c>
      <c r="G76" s="6"/>
      <c r="H76" s="6"/>
      <c r="I76" s="6"/>
      <c r="J76" s="6"/>
    </row>
    <row r="77" spans="1:10" s="12" customFormat="1" ht="12">
      <c r="A77" s="5" t="s">
        <v>102</v>
      </c>
      <c r="B77" s="6">
        <v>4</v>
      </c>
      <c r="C77" s="6">
        <v>50</v>
      </c>
      <c r="D77" s="15">
        <f>SUM(C77)/(B77)</f>
        <v>12.5</v>
      </c>
      <c r="E77" s="6">
        <v>25</v>
      </c>
      <c r="F77" s="6">
        <v>0</v>
      </c>
      <c r="G77" s="6"/>
      <c r="H77" s="6"/>
      <c r="I77" s="6"/>
      <c r="J77" s="6"/>
    </row>
    <row r="78" s="12" customFormat="1" ht="12"/>
    <row r="79" spans="1:6" s="12" customFormat="1" ht="12">
      <c r="A79" s="5" t="s">
        <v>71</v>
      </c>
      <c r="B79" s="6" t="s">
        <v>86</v>
      </c>
      <c r="C79" s="6" t="s">
        <v>47</v>
      </c>
      <c r="D79" s="6" t="s">
        <v>9</v>
      </c>
      <c r="E79" s="6" t="s">
        <v>48</v>
      </c>
      <c r="F79" s="6" t="s">
        <v>49</v>
      </c>
    </row>
    <row r="80" spans="1:6" s="7" customFormat="1" ht="12.75">
      <c r="A80" s="7" t="s">
        <v>144</v>
      </c>
      <c r="B80" s="8">
        <v>1</v>
      </c>
      <c r="C80" s="8">
        <v>18</v>
      </c>
      <c r="D80" s="9">
        <f>SUM(C80)/(B80)</f>
        <v>18</v>
      </c>
      <c r="E80" s="8">
        <v>18</v>
      </c>
      <c r="F80" s="8">
        <v>0</v>
      </c>
    </row>
    <row r="81" spans="1:6" s="12" customFormat="1" ht="12">
      <c r="A81" s="5" t="s">
        <v>8</v>
      </c>
      <c r="B81" s="6">
        <f>SUM(B80:B80)</f>
        <v>1</v>
      </c>
      <c r="C81" s="6">
        <f>SUM(C80:C80)</f>
        <v>18</v>
      </c>
      <c r="D81" s="15">
        <f>SUM(C81)/(B81)</f>
        <v>18</v>
      </c>
      <c r="E81" s="6">
        <v>18</v>
      </c>
      <c r="F81" s="6">
        <f>SUM(F80:F80)</f>
        <v>0</v>
      </c>
    </row>
    <row r="82" spans="1:6" s="12" customFormat="1" ht="12">
      <c r="A82" s="5" t="s">
        <v>102</v>
      </c>
      <c r="B82" s="6">
        <v>0</v>
      </c>
      <c r="C82" s="6"/>
      <c r="D82" s="15"/>
      <c r="E82" s="6"/>
      <c r="F82" s="6"/>
    </row>
    <row r="83" s="12" customFormat="1" ht="12"/>
    <row r="84" spans="1:6" s="12" customFormat="1" ht="12">
      <c r="A84" s="5" t="s">
        <v>72</v>
      </c>
      <c r="B84" s="6" t="s">
        <v>87</v>
      </c>
      <c r="C84" s="6" t="s">
        <v>47</v>
      </c>
      <c r="D84" s="6" t="s">
        <v>9</v>
      </c>
      <c r="E84" s="6" t="s">
        <v>48</v>
      </c>
      <c r="F84" s="6" t="s">
        <v>49</v>
      </c>
    </row>
    <row r="85" spans="1:6" s="12" customFormat="1" ht="12">
      <c r="A85" s="5" t="s">
        <v>230</v>
      </c>
      <c r="B85" s="14"/>
      <c r="C85" s="14"/>
      <c r="D85" s="58"/>
      <c r="E85" s="14"/>
      <c r="F85" s="14"/>
    </row>
    <row r="86" s="12" customFormat="1" ht="12"/>
    <row r="87" spans="1:6" s="12" customFormat="1" ht="12">
      <c r="A87" s="5" t="s">
        <v>73</v>
      </c>
      <c r="B87" s="6" t="s">
        <v>88</v>
      </c>
      <c r="C87" s="6" t="s">
        <v>47</v>
      </c>
      <c r="D87" s="6" t="s">
        <v>9</v>
      </c>
      <c r="E87" s="6" t="s">
        <v>48</v>
      </c>
      <c r="F87" s="6"/>
    </row>
    <row r="88" spans="1:6" s="7" customFormat="1" ht="12.75">
      <c r="A88" s="7" t="s">
        <v>147</v>
      </c>
      <c r="B88" s="8">
        <v>2</v>
      </c>
      <c r="C88" s="8">
        <v>82</v>
      </c>
      <c r="D88" s="9">
        <f>SUM(C88)/(B88)</f>
        <v>41</v>
      </c>
      <c r="E88" s="8">
        <v>45</v>
      </c>
      <c r="F88" s="8"/>
    </row>
    <row r="89" spans="1:6" s="12" customFormat="1" ht="12">
      <c r="A89" s="5" t="s">
        <v>8</v>
      </c>
      <c r="B89" s="6">
        <f>SUM(B88:B88)</f>
        <v>2</v>
      </c>
      <c r="C89" s="6">
        <f>SUM(C88:C88)</f>
        <v>82</v>
      </c>
      <c r="D89" s="15">
        <f>SUM(C89)/(B89)</f>
        <v>41</v>
      </c>
      <c r="E89" s="6">
        <v>45</v>
      </c>
      <c r="F89" s="6"/>
    </row>
    <row r="90" spans="1:6" s="12" customFormat="1" ht="12">
      <c r="A90" s="5" t="s">
        <v>102</v>
      </c>
      <c r="B90" s="6">
        <f>C26</f>
        <v>2</v>
      </c>
      <c r="C90" s="6">
        <f>C27</f>
        <v>53</v>
      </c>
      <c r="D90" s="15">
        <f>SUM(C90)/(B90)</f>
        <v>26.5</v>
      </c>
      <c r="E90" s="6">
        <v>28</v>
      </c>
      <c r="F90" s="6"/>
    </row>
    <row r="91" s="12" customFormat="1" ht="12"/>
    <row r="92" s="12" customFormat="1" ht="12">
      <c r="A92" s="5" t="s">
        <v>94</v>
      </c>
    </row>
    <row r="93" s="7" customFormat="1" ht="12.75">
      <c r="A93" s="7" t="s">
        <v>253</v>
      </c>
    </row>
    <row r="94" s="7" customFormat="1" ht="12.75">
      <c r="A94" s="7" t="s">
        <v>254</v>
      </c>
    </row>
    <row r="95" s="7" customFormat="1" ht="12.75">
      <c r="A95" s="7" t="s">
        <v>255</v>
      </c>
    </row>
    <row r="96" s="7" customFormat="1" ht="12.75">
      <c r="A96" s="7" t="s">
        <v>256</v>
      </c>
    </row>
    <row r="97" s="7" customFormat="1" ht="12.75">
      <c r="A97" s="7" t="s">
        <v>257</v>
      </c>
    </row>
    <row r="98" s="7" customFormat="1" ht="12.75">
      <c r="A98" s="7" t="s">
        <v>258</v>
      </c>
    </row>
    <row r="99" s="12" customFormat="1" ht="12"/>
    <row r="100" spans="1:10" s="12" customFormat="1" ht="12">
      <c r="A100" s="5" t="s">
        <v>74</v>
      </c>
      <c r="B100" s="6" t="s">
        <v>75</v>
      </c>
      <c r="C100" s="6" t="s">
        <v>76</v>
      </c>
      <c r="D100" s="6" t="s">
        <v>77</v>
      </c>
      <c r="E100" s="6" t="s">
        <v>78</v>
      </c>
      <c r="F100" s="6" t="s">
        <v>6</v>
      </c>
      <c r="G100" s="6" t="s">
        <v>79</v>
      </c>
      <c r="H100" s="6" t="s">
        <v>80</v>
      </c>
      <c r="I100" s="6" t="s">
        <v>81</v>
      </c>
      <c r="J100" s="6" t="s">
        <v>82</v>
      </c>
    </row>
    <row r="101" spans="1:11" ht="12.75">
      <c r="A101" t="s">
        <v>170</v>
      </c>
      <c r="B101" s="8">
        <v>1</v>
      </c>
      <c r="C101" s="8">
        <v>6</v>
      </c>
      <c r="D101" s="8">
        <f aca="true" t="shared" si="3" ref="D101:D116">SUM(B101+C101)</f>
        <v>7</v>
      </c>
      <c r="E101" s="8">
        <v>0</v>
      </c>
      <c r="F101" s="8">
        <v>0</v>
      </c>
      <c r="G101" s="8">
        <v>0</v>
      </c>
      <c r="H101" s="8">
        <v>1</v>
      </c>
      <c r="I101" s="8">
        <v>0</v>
      </c>
      <c r="J101" s="8">
        <v>0</v>
      </c>
      <c r="K101" s="7"/>
    </row>
    <row r="102" spans="1:11" ht="12.75">
      <c r="A102" s="7" t="s">
        <v>248</v>
      </c>
      <c r="B102" s="8">
        <v>2</v>
      </c>
      <c r="C102" s="8">
        <v>4</v>
      </c>
      <c r="D102" s="8">
        <f t="shared" si="3"/>
        <v>6</v>
      </c>
      <c r="E102" s="8">
        <v>0</v>
      </c>
      <c r="F102" s="8">
        <v>0</v>
      </c>
      <c r="G102" s="8">
        <v>1</v>
      </c>
      <c r="H102" s="8">
        <v>0</v>
      </c>
      <c r="I102" s="8">
        <v>0</v>
      </c>
      <c r="J102" s="8">
        <v>1</v>
      </c>
      <c r="K102" s="7"/>
    </row>
    <row r="103" spans="1:11" ht="12.75">
      <c r="A103" s="7" t="s">
        <v>139</v>
      </c>
      <c r="B103" s="8">
        <v>4</v>
      </c>
      <c r="C103" s="8">
        <v>1</v>
      </c>
      <c r="D103" s="8">
        <f t="shared" si="3"/>
        <v>5</v>
      </c>
      <c r="E103" s="8">
        <v>0</v>
      </c>
      <c r="F103" s="8">
        <v>1</v>
      </c>
      <c r="G103" s="8">
        <v>0</v>
      </c>
      <c r="H103" s="8">
        <v>0</v>
      </c>
      <c r="I103" s="8">
        <v>0</v>
      </c>
      <c r="J103" s="8">
        <v>0</v>
      </c>
      <c r="K103" s="7"/>
    </row>
    <row r="104" spans="1:11" ht="12.75">
      <c r="A104" t="s">
        <v>165</v>
      </c>
      <c r="B104" s="8">
        <v>1</v>
      </c>
      <c r="C104" s="8">
        <v>4</v>
      </c>
      <c r="D104" s="8">
        <f t="shared" si="3"/>
        <v>5</v>
      </c>
      <c r="E104" s="8">
        <v>0</v>
      </c>
      <c r="F104" s="8">
        <v>1</v>
      </c>
      <c r="G104" s="8">
        <v>0</v>
      </c>
      <c r="H104" s="8">
        <v>0</v>
      </c>
      <c r="I104" s="8">
        <v>0</v>
      </c>
      <c r="J104" s="8">
        <v>0</v>
      </c>
      <c r="K104" s="7"/>
    </row>
    <row r="105" spans="1:11" ht="12.75">
      <c r="A105" t="s">
        <v>168</v>
      </c>
      <c r="B105" s="8">
        <v>0</v>
      </c>
      <c r="C105" s="8">
        <v>5</v>
      </c>
      <c r="D105" s="8">
        <f t="shared" si="3"/>
        <v>5</v>
      </c>
      <c r="E105" s="8">
        <v>1</v>
      </c>
      <c r="F105" s="8">
        <v>0</v>
      </c>
      <c r="G105" s="8">
        <v>0</v>
      </c>
      <c r="H105" s="8">
        <v>1</v>
      </c>
      <c r="I105" s="8">
        <v>0</v>
      </c>
      <c r="J105" s="8">
        <v>0</v>
      </c>
      <c r="K105" s="7"/>
    </row>
    <row r="106" spans="1:11" ht="12.75">
      <c r="A106" s="7" t="s">
        <v>140</v>
      </c>
      <c r="B106" s="8">
        <v>2</v>
      </c>
      <c r="C106" s="8">
        <v>1</v>
      </c>
      <c r="D106" s="8">
        <f t="shared" si="3"/>
        <v>3</v>
      </c>
      <c r="E106" s="8">
        <v>0</v>
      </c>
      <c r="F106" s="8">
        <v>0</v>
      </c>
      <c r="G106" s="8">
        <v>0</v>
      </c>
      <c r="H106" s="8">
        <v>1</v>
      </c>
      <c r="I106" s="8">
        <v>0</v>
      </c>
      <c r="J106" s="8">
        <v>0</v>
      </c>
      <c r="K106" s="7"/>
    </row>
    <row r="107" spans="1:11" ht="12.75">
      <c r="A107" s="7" t="s">
        <v>184</v>
      </c>
      <c r="B107" s="8">
        <v>2</v>
      </c>
      <c r="C107" s="8">
        <v>1</v>
      </c>
      <c r="D107" s="8">
        <f t="shared" si="3"/>
        <v>3</v>
      </c>
      <c r="E107" s="8">
        <v>0</v>
      </c>
      <c r="F107" s="8">
        <v>3</v>
      </c>
      <c r="G107" s="8">
        <v>0</v>
      </c>
      <c r="H107" s="8">
        <v>1</v>
      </c>
      <c r="I107" s="8">
        <v>0</v>
      </c>
      <c r="J107" s="8">
        <v>0</v>
      </c>
      <c r="K107" s="7"/>
    </row>
    <row r="108" spans="1:11" ht="12.75">
      <c r="A108" s="7" t="s">
        <v>162</v>
      </c>
      <c r="B108" s="8">
        <v>0</v>
      </c>
      <c r="C108" s="8">
        <v>3</v>
      </c>
      <c r="D108" s="8">
        <f t="shared" si="3"/>
        <v>3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7"/>
    </row>
    <row r="109" spans="1:11" ht="12.75">
      <c r="A109" t="s">
        <v>188</v>
      </c>
      <c r="B109" s="8">
        <v>0</v>
      </c>
      <c r="C109" s="8">
        <v>3</v>
      </c>
      <c r="D109" s="8">
        <f t="shared" si="3"/>
        <v>3</v>
      </c>
      <c r="E109" s="8">
        <v>0</v>
      </c>
      <c r="F109" s="8">
        <v>1</v>
      </c>
      <c r="G109" s="8">
        <v>0</v>
      </c>
      <c r="H109" s="8">
        <v>0</v>
      </c>
      <c r="I109" s="8">
        <v>1</v>
      </c>
      <c r="J109" s="8">
        <v>0</v>
      </c>
      <c r="K109" s="7"/>
    </row>
    <row r="110" spans="1:11" ht="12.75">
      <c r="A110" t="s">
        <v>167</v>
      </c>
      <c r="B110" s="8">
        <v>0</v>
      </c>
      <c r="C110" s="8">
        <v>2</v>
      </c>
      <c r="D110" s="8">
        <f t="shared" si="3"/>
        <v>2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7"/>
    </row>
    <row r="111" spans="1:11" ht="12.75">
      <c r="A111" s="7" t="s">
        <v>182</v>
      </c>
      <c r="B111" s="8">
        <v>1</v>
      </c>
      <c r="C111" s="8">
        <v>0</v>
      </c>
      <c r="D111" s="8">
        <f t="shared" si="3"/>
        <v>1</v>
      </c>
      <c r="E111" s="8">
        <v>0</v>
      </c>
      <c r="F111" s="8">
        <v>1</v>
      </c>
      <c r="G111" s="8">
        <v>0</v>
      </c>
      <c r="H111" s="8">
        <v>0</v>
      </c>
      <c r="I111" s="8">
        <v>0</v>
      </c>
      <c r="J111" s="8">
        <v>0</v>
      </c>
      <c r="K111" s="7"/>
    </row>
    <row r="112" spans="1:11" ht="12.75">
      <c r="A112" t="s">
        <v>166</v>
      </c>
      <c r="B112" s="8">
        <v>1</v>
      </c>
      <c r="C112" s="8">
        <v>0</v>
      </c>
      <c r="D112" s="8">
        <f t="shared" si="3"/>
        <v>1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7"/>
    </row>
    <row r="113" spans="1:11" ht="12.75">
      <c r="A113" s="7" t="s">
        <v>144</v>
      </c>
      <c r="B113" s="8">
        <v>0</v>
      </c>
      <c r="C113" s="8">
        <v>1</v>
      </c>
      <c r="D113" s="8">
        <f t="shared" si="3"/>
        <v>1</v>
      </c>
      <c r="E113" s="8">
        <v>0</v>
      </c>
      <c r="F113" s="8">
        <v>0</v>
      </c>
      <c r="G113" s="8">
        <v>0</v>
      </c>
      <c r="H113" s="8">
        <v>0</v>
      </c>
      <c r="I113" s="8">
        <v>1</v>
      </c>
      <c r="J113" s="8">
        <v>0</v>
      </c>
      <c r="K113" s="7"/>
    </row>
    <row r="114" spans="1:11" ht="12.75">
      <c r="A114" s="7" t="s">
        <v>141</v>
      </c>
      <c r="B114" s="8">
        <v>0</v>
      </c>
      <c r="C114" s="8">
        <v>1</v>
      </c>
      <c r="D114" s="8">
        <f t="shared" si="3"/>
        <v>1</v>
      </c>
      <c r="E114" s="8">
        <v>0</v>
      </c>
      <c r="F114" s="8">
        <v>1</v>
      </c>
      <c r="G114" s="8">
        <v>0</v>
      </c>
      <c r="H114" s="8">
        <v>0</v>
      </c>
      <c r="I114" s="8">
        <v>0</v>
      </c>
      <c r="J114" s="8">
        <v>0</v>
      </c>
      <c r="K114" s="7"/>
    </row>
    <row r="115" spans="1:11" ht="12.75">
      <c r="A115" t="s">
        <v>169</v>
      </c>
      <c r="B115" s="8">
        <v>0</v>
      </c>
      <c r="C115" s="8">
        <v>1</v>
      </c>
      <c r="D115" s="8">
        <f t="shared" si="3"/>
        <v>1</v>
      </c>
      <c r="E115" s="8">
        <v>1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7"/>
    </row>
    <row r="116" spans="1:11" ht="12.75">
      <c r="A116" s="7" t="s">
        <v>145</v>
      </c>
      <c r="B116" s="8">
        <v>0</v>
      </c>
      <c r="C116" s="8">
        <v>0</v>
      </c>
      <c r="D116" s="8">
        <f t="shared" si="3"/>
        <v>0</v>
      </c>
      <c r="E116" s="8">
        <v>0</v>
      </c>
      <c r="F116" s="8">
        <v>0</v>
      </c>
      <c r="G116" s="8">
        <v>0</v>
      </c>
      <c r="H116" s="8">
        <v>1</v>
      </c>
      <c r="I116" s="8">
        <v>0</v>
      </c>
      <c r="J116" s="8">
        <v>0</v>
      </c>
      <c r="K116" s="7"/>
    </row>
    <row r="117" spans="1:10" ht="12.75">
      <c r="A117" s="5" t="s">
        <v>8</v>
      </c>
      <c r="B117" s="6">
        <f aca="true" t="shared" si="4" ref="B117:J117">SUM(B101:B116)</f>
        <v>14</v>
      </c>
      <c r="C117" s="6">
        <f t="shared" si="4"/>
        <v>33</v>
      </c>
      <c r="D117" s="6">
        <f t="shared" si="4"/>
        <v>47</v>
      </c>
      <c r="E117" s="6">
        <f t="shared" si="4"/>
        <v>2</v>
      </c>
      <c r="F117" s="6">
        <f t="shared" si="4"/>
        <v>8</v>
      </c>
      <c r="G117" s="6">
        <f t="shared" si="4"/>
        <v>1</v>
      </c>
      <c r="H117" s="6">
        <f t="shared" si="4"/>
        <v>5</v>
      </c>
      <c r="I117" s="6">
        <f t="shared" si="4"/>
        <v>2</v>
      </c>
      <c r="J117" s="6">
        <f t="shared" si="4"/>
        <v>1</v>
      </c>
    </row>
  </sheetData>
  <sheetProtection/>
  <printOptions/>
  <pageMargins left="0.3" right="0.3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swaugh</cp:lastModifiedBy>
  <cp:lastPrinted>2010-10-30T15:56:17Z</cp:lastPrinted>
  <dcterms:created xsi:type="dcterms:W3CDTF">2009-09-13T02:30:03Z</dcterms:created>
  <dcterms:modified xsi:type="dcterms:W3CDTF">2013-01-31T16:38:24Z</dcterms:modified>
  <cp:category/>
  <cp:version/>
  <cp:contentType/>
  <cp:contentStatus/>
</cp:coreProperties>
</file>